
<file path=[Content_Types].xml><?xml version="1.0" encoding="utf-8"?>
<Types xmlns="http://schemas.openxmlformats.org/package/2006/content-types">
  <Default Extension="xml" ContentType="application/xml"/>
  <Default Extension="jpeg" ContentType="image/jpeg"/>
  <Default Extension="png" ContentType="image/png"/>
  <Default Extension="vml" ContentType="application/vnd.openxmlformats-officedocument.vmlDrawi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omments2.xml" ContentType="application/vnd.openxmlformats-officedocument.spreadsheetml.comments+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4" Type="http://schemas.openxmlformats.org/officeDocument/2006/relationships/extended-properties" Target="docProps/app.xml"/><Relationship Id="rId1" Type="http://schemas.openxmlformats.org/officeDocument/2006/relationships/officeDocument" Target="xl/workbook.xml"/><Relationship Id="rId2" Type="http://schemas.openxmlformats.org/package/2006/relationships/metadata/thumbnail" Target="docProps/thumbnail.jpeg"/></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26311"/>
  <workbookPr showInkAnnotation="0"/>
  <mc:AlternateContent xmlns:mc="http://schemas.openxmlformats.org/markup-compatibility/2006">
    <mc:Choice Requires="x15">
      <x15ac:absPath xmlns:x15ac="http://schemas.microsoft.com/office/spreadsheetml/2010/11/ac" url="/Users/jenny/Desktop/"/>
    </mc:Choice>
  </mc:AlternateContent>
  <bookViews>
    <workbookView xWindow="3860" yWindow="540" windowWidth="31300" windowHeight="19900" tabRatio="500"/>
  </bookViews>
  <sheets>
    <sheet name="Welcome" sheetId="13" r:id="rId1"/>
    <sheet name="Download the Data" sheetId="15" r:id="rId2"/>
    <sheet name="Origanize the Data" sheetId="14" r:id="rId3"/>
    <sheet name="Sample Organized Data" sheetId="16" r:id="rId4"/>
    <sheet name="Step 1. Meteorological Inputs" sheetId="10" r:id="rId5"/>
    <sheet name="Step 2. Crown parameters" sheetId="4" r:id="rId6"/>
    <sheet name="Step 3. Saturation Storage" sheetId="12" r:id="rId7"/>
    <sheet name="Step 4. Net interception" sheetId="11" r:id="rId8"/>
  </sheets>
  <definedNames>
    <definedName name="_xlnm._FilterDatabase" localSheetId="4" hidden="1">'Step 1. Meteorological Inputs'!$D$29:$T$520</definedName>
    <definedName name="_xlnm._FilterDatabase" localSheetId="6" hidden="1">'Step 3. Saturation Storage'!$D$1:$K$507</definedName>
    <definedName name="_xlnm._FilterDatabase" localSheetId="7" hidden="1">'Step 4. Net interception'!$D$15:$Z$198</definedName>
  </definedNames>
  <calcPr calcId="150000" concurrentCalc="0"/>
  <extLst>
    <ext xmlns:mx="http://schemas.microsoft.com/office/mac/excel/2008/main" uri="{7523E5D3-25F3-A5E0-1632-64F254C22452}">
      <mx:ArchID Flags="2"/>
    </ext>
  </extLst>
</workbook>
</file>

<file path=xl/calcChain.xml><?xml version="1.0" encoding="utf-8"?>
<calcChain xmlns="http://schemas.openxmlformats.org/spreadsheetml/2006/main">
  <c r="G211" i="10" l="1"/>
  <c r="G168" i="10"/>
  <c r="G169" i="10"/>
  <c r="G170" i="10"/>
  <c r="G171" i="10"/>
  <c r="G172" i="10"/>
  <c r="G173" i="10"/>
  <c r="G174" i="10"/>
  <c r="G175" i="10"/>
  <c r="G176" i="10"/>
  <c r="G177" i="10"/>
  <c r="G178" i="10"/>
  <c r="G179" i="10"/>
  <c r="G180" i="10"/>
  <c r="G181" i="10"/>
  <c r="G182" i="10"/>
  <c r="G183" i="10"/>
  <c r="G184" i="10"/>
  <c r="G185" i="10"/>
  <c r="G186" i="10"/>
  <c r="G187" i="10"/>
  <c r="G188" i="10"/>
  <c r="G189" i="10"/>
  <c r="G190" i="10"/>
  <c r="G191" i="10"/>
  <c r="G192" i="10"/>
  <c r="G193" i="10"/>
  <c r="G194" i="10"/>
  <c r="G195" i="10"/>
  <c r="G196" i="10"/>
  <c r="G197" i="10"/>
  <c r="G198" i="10"/>
  <c r="G199" i="10"/>
  <c r="G200" i="10"/>
  <c r="G201" i="10"/>
  <c r="G202" i="10"/>
  <c r="G203" i="10"/>
  <c r="G204" i="10"/>
  <c r="G205" i="10"/>
  <c r="G206" i="10"/>
  <c r="G207" i="10"/>
  <c r="G208" i="10"/>
  <c r="G209" i="10"/>
  <c r="G210" i="10"/>
  <c r="G167" i="10"/>
  <c r="G123" i="10"/>
  <c r="G124" i="10"/>
  <c r="G125" i="10"/>
  <c r="G126" i="10"/>
  <c r="G127" i="10"/>
  <c r="G128" i="10"/>
  <c r="G129" i="10"/>
  <c r="G130" i="10"/>
  <c r="G131" i="10"/>
  <c r="G132" i="10"/>
  <c r="G133" i="10"/>
  <c r="G134" i="10"/>
  <c r="G135" i="10"/>
  <c r="G136" i="10"/>
  <c r="G137" i="10"/>
  <c r="G138" i="10"/>
  <c r="G139" i="10"/>
  <c r="G140" i="10"/>
  <c r="G141" i="10"/>
  <c r="G142" i="10"/>
  <c r="G143" i="10"/>
  <c r="G144" i="10"/>
  <c r="G145" i="10"/>
  <c r="G146" i="10"/>
  <c r="G147" i="10"/>
  <c r="G148" i="10"/>
  <c r="G149" i="10"/>
  <c r="G150" i="10"/>
  <c r="G151" i="10"/>
  <c r="G152" i="10"/>
  <c r="G153" i="10"/>
  <c r="G154" i="10"/>
  <c r="G155" i="10"/>
  <c r="G156" i="10"/>
  <c r="G157" i="10"/>
  <c r="G158" i="10"/>
  <c r="G159" i="10"/>
  <c r="G160" i="10"/>
  <c r="G161" i="10"/>
  <c r="G162" i="10"/>
  <c r="G163" i="10"/>
  <c r="G164" i="10"/>
  <c r="G165" i="10"/>
  <c r="G166" i="10"/>
  <c r="G122" i="10"/>
  <c r="G78" i="10"/>
  <c r="G79" i="10"/>
  <c r="G80" i="10"/>
  <c r="G81" i="10"/>
  <c r="G82" i="10"/>
  <c r="G83" i="10"/>
  <c r="G84" i="10"/>
  <c r="G85" i="10"/>
  <c r="G86" i="10"/>
  <c r="G87" i="10"/>
  <c r="G88" i="10"/>
  <c r="G89" i="10"/>
  <c r="G90" i="10"/>
  <c r="G91" i="10"/>
  <c r="G92" i="10"/>
  <c r="G93" i="10"/>
  <c r="G94" i="10"/>
  <c r="G95" i="10"/>
  <c r="G96" i="10"/>
  <c r="G97" i="10"/>
  <c r="G98" i="10"/>
  <c r="G99" i="10"/>
  <c r="G100" i="10"/>
  <c r="G101" i="10"/>
  <c r="G102" i="10"/>
  <c r="G103" i="10"/>
  <c r="G104" i="10"/>
  <c r="G105" i="10"/>
  <c r="G106" i="10"/>
  <c r="G107" i="10"/>
  <c r="G108" i="10"/>
  <c r="G109" i="10"/>
  <c r="G110" i="10"/>
  <c r="G111" i="10"/>
  <c r="G112" i="10"/>
  <c r="G113" i="10"/>
  <c r="G114" i="10"/>
  <c r="G115" i="10"/>
  <c r="G116" i="10"/>
  <c r="G117" i="10"/>
  <c r="G118" i="10"/>
  <c r="G119" i="10"/>
  <c r="G120" i="10"/>
  <c r="G121" i="10"/>
  <c r="G77" i="10"/>
  <c r="G34" i="10"/>
  <c r="G35" i="10"/>
  <c r="G36" i="10"/>
  <c r="G37" i="10"/>
  <c r="G38" i="10"/>
  <c r="G39" i="10"/>
  <c r="G40" i="10"/>
  <c r="G41" i="10"/>
  <c r="G42" i="10"/>
  <c r="G43" i="10"/>
  <c r="G44" i="10"/>
  <c r="G45" i="10"/>
  <c r="G46" i="10"/>
  <c r="G47" i="10"/>
  <c r="G48" i="10"/>
  <c r="G49" i="10"/>
  <c r="G50" i="10"/>
  <c r="G51" i="10"/>
  <c r="G52" i="10"/>
  <c r="G53" i="10"/>
  <c r="G54" i="10"/>
  <c r="G55" i="10"/>
  <c r="G56" i="10"/>
  <c r="G57" i="10"/>
  <c r="G58" i="10"/>
  <c r="G59" i="10"/>
  <c r="G60" i="10"/>
  <c r="G61" i="10"/>
  <c r="G62" i="10"/>
  <c r="G63" i="10"/>
  <c r="G64" i="10"/>
  <c r="G65" i="10"/>
  <c r="G66" i="10"/>
  <c r="G67" i="10"/>
  <c r="G68" i="10"/>
  <c r="G69" i="10"/>
  <c r="G70" i="10"/>
  <c r="G71" i="10"/>
  <c r="G72" i="10"/>
  <c r="G73" i="10"/>
  <c r="G74" i="10"/>
  <c r="G75" i="10"/>
  <c r="G76" i="10"/>
  <c r="G33" i="10"/>
  <c r="G32" i="10"/>
  <c r="S21" i="16"/>
  <c r="T21" i="16"/>
  <c r="P21" i="16"/>
  <c r="S20" i="16"/>
  <c r="T20" i="16"/>
  <c r="P20" i="16"/>
  <c r="S15" i="16"/>
  <c r="T15" i="16"/>
  <c r="P15" i="16"/>
  <c r="S14" i="16"/>
  <c r="T14" i="16"/>
  <c r="P14" i="16"/>
  <c r="E31" i="16"/>
  <c r="E30" i="16"/>
  <c r="E29" i="16"/>
  <c r="E28" i="16"/>
  <c r="E27" i="16"/>
  <c r="E26" i="16"/>
  <c r="E25" i="16"/>
  <c r="E24" i="16"/>
  <c r="E23" i="16"/>
  <c r="E22" i="16"/>
  <c r="E21" i="16"/>
  <c r="E20" i="16"/>
  <c r="E19" i="16"/>
  <c r="E18" i="16"/>
  <c r="E17" i="16"/>
  <c r="E16" i="16"/>
  <c r="E15" i="16"/>
  <c r="E14" i="16"/>
  <c r="H132" i="14"/>
  <c r="H133" i="14"/>
  <c r="H134" i="14"/>
  <c r="H135" i="14"/>
  <c r="H136" i="14"/>
  <c r="H137" i="14"/>
  <c r="H138" i="14"/>
  <c r="H139" i="14"/>
  <c r="H140" i="14"/>
  <c r="H141" i="14"/>
  <c r="H142" i="14"/>
  <c r="H143" i="14"/>
  <c r="H144" i="14"/>
  <c r="H145" i="14"/>
  <c r="H146" i="14"/>
  <c r="H147" i="14"/>
  <c r="H148" i="14"/>
  <c r="H149" i="14"/>
  <c r="H150" i="14"/>
  <c r="H151" i="14"/>
  <c r="H152" i="14"/>
  <c r="H153" i="14"/>
  <c r="H154" i="14"/>
  <c r="H155" i="14"/>
  <c r="H156" i="14"/>
  <c r="H157" i="14"/>
  <c r="H158" i="14"/>
  <c r="H159" i="14"/>
  <c r="H160" i="14"/>
  <c r="H161" i="14"/>
  <c r="H131" i="14"/>
  <c r="R53" i="14"/>
  <c r="R54" i="14"/>
  <c r="R52" i="14"/>
  <c r="Q54" i="14"/>
  <c r="Q53" i="14"/>
  <c r="Q52" i="14"/>
  <c r="P54" i="14"/>
  <c r="P53" i="14"/>
  <c r="P52" i="14"/>
  <c r="I21" i="4"/>
  <c r="I22" i="4"/>
  <c r="I23" i="4"/>
  <c r="I24" i="4"/>
  <c r="I20" i="4"/>
  <c r="I19" i="4"/>
  <c r="I26" i="4"/>
  <c r="I27" i="4"/>
  <c r="I28" i="4"/>
  <c r="I29" i="4"/>
  <c r="I30" i="4"/>
  <c r="I25" i="4"/>
  <c r="I38" i="4"/>
  <c r="I39" i="4"/>
  <c r="I40" i="4"/>
  <c r="I41" i="4"/>
  <c r="I42" i="4"/>
  <c r="I37" i="4"/>
  <c r="H38" i="4"/>
  <c r="H39" i="4"/>
  <c r="H40" i="4"/>
  <c r="H41" i="4"/>
  <c r="H42" i="4"/>
  <c r="H37" i="4"/>
  <c r="H26" i="4"/>
  <c r="H27" i="4"/>
  <c r="H28" i="4"/>
  <c r="H29" i="4"/>
  <c r="H30" i="4"/>
  <c r="H25" i="4"/>
  <c r="J29" i="4"/>
  <c r="K29" i="4"/>
  <c r="J30" i="4"/>
  <c r="K30" i="4"/>
  <c r="G30" i="4"/>
  <c r="E28" i="4"/>
  <c r="J24" i="4"/>
  <c r="K24" i="4"/>
  <c r="G24" i="4"/>
  <c r="R47" i="10"/>
  <c r="O47" i="10"/>
  <c r="Q47" i="10"/>
  <c r="N47" i="10"/>
  <c r="P47" i="10"/>
  <c r="S47" i="10"/>
  <c r="T47" i="10"/>
  <c r="U47" i="10"/>
  <c r="V47" i="10"/>
  <c r="M32" i="12"/>
  <c r="T48" i="10"/>
  <c r="O48" i="10"/>
  <c r="Q48" i="10"/>
  <c r="N48" i="10"/>
  <c r="P48" i="10"/>
  <c r="R48" i="10"/>
  <c r="S48" i="10"/>
  <c r="U48" i="10"/>
  <c r="V48" i="10"/>
  <c r="M33" i="12"/>
  <c r="T49" i="10"/>
  <c r="O49" i="10"/>
  <c r="Q49" i="10"/>
  <c r="N49" i="10"/>
  <c r="P49" i="10"/>
  <c r="R49" i="10"/>
  <c r="S49" i="10"/>
  <c r="U49" i="10"/>
  <c r="V49" i="10"/>
  <c r="M34" i="12"/>
  <c r="T50" i="10"/>
  <c r="O50" i="10"/>
  <c r="Q50" i="10"/>
  <c r="N50" i="10"/>
  <c r="P50" i="10"/>
  <c r="R50" i="10"/>
  <c r="S50" i="10"/>
  <c r="U50" i="10"/>
  <c r="V50" i="10"/>
  <c r="M35" i="12"/>
  <c r="T51" i="10"/>
  <c r="O51" i="10"/>
  <c r="Q51" i="10"/>
  <c r="N51" i="10"/>
  <c r="P51" i="10"/>
  <c r="R51" i="10"/>
  <c r="S51" i="10"/>
  <c r="U51" i="10"/>
  <c r="V51" i="10"/>
  <c r="M36" i="12"/>
  <c r="T52" i="10"/>
  <c r="O52" i="10"/>
  <c r="Q52" i="10"/>
  <c r="N52" i="10"/>
  <c r="P52" i="10"/>
  <c r="R52" i="10"/>
  <c r="S52" i="10"/>
  <c r="U52" i="10"/>
  <c r="V52" i="10"/>
  <c r="M37" i="12"/>
  <c r="T53" i="10"/>
  <c r="O53" i="10"/>
  <c r="Q53" i="10"/>
  <c r="N53" i="10"/>
  <c r="P53" i="10"/>
  <c r="R53" i="10"/>
  <c r="S53" i="10"/>
  <c r="U53" i="10"/>
  <c r="V53" i="10"/>
  <c r="M38" i="12"/>
  <c r="T54" i="10"/>
  <c r="O54" i="10"/>
  <c r="Q54" i="10"/>
  <c r="N54" i="10"/>
  <c r="P54" i="10"/>
  <c r="R54" i="10"/>
  <c r="S54" i="10"/>
  <c r="U54" i="10"/>
  <c r="V54" i="10"/>
  <c r="M39" i="12"/>
  <c r="T55" i="10"/>
  <c r="O55" i="10"/>
  <c r="Q55" i="10"/>
  <c r="N55" i="10"/>
  <c r="P55" i="10"/>
  <c r="R55" i="10"/>
  <c r="S55" i="10"/>
  <c r="U55" i="10"/>
  <c r="V55" i="10"/>
  <c r="M40" i="12"/>
  <c r="N56" i="10"/>
  <c r="O56" i="10"/>
  <c r="Q56" i="10"/>
  <c r="P56" i="10"/>
  <c r="R56" i="10"/>
  <c r="S56" i="10"/>
  <c r="T56" i="10"/>
  <c r="U56" i="10"/>
  <c r="V56" i="10"/>
  <c r="M41" i="12"/>
  <c r="N57" i="10"/>
  <c r="O57" i="10"/>
  <c r="Q57" i="10"/>
  <c r="P57" i="10"/>
  <c r="R57" i="10"/>
  <c r="S57" i="10"/>
  <c r="T57" i="10"/>
  <c r="U57" i="10"/>
  <c r="V57" i="10"/>
  <c r="M42" i="12"/>
  <c r="N58" i="10"/>
  <c r="O58" i="10"/>
  <c r="Q58" i="10"/>
  <c r="P58" i="10"/>
  <c r="R58" i="10"/>
  <c r="S58" i="10"/>
  <c r="T58" i="10"/>
  <c r="U58" i="10"/>
  <c r="V58" i="10"/>
  <c r="M43" i="12"/>
  <c r="N59" i="10"/>
  <c r="O59" i="10"/>
  <c r="Q59" i="10"/>
  <c r="P59" i="10"/>
  <c r="R59" i="10"/>
  <c r="S59" i="10"/>
  <c r="T59" i="10"/>
  <c r="U59" i="10"/>
  <c r="V59" i="10"/>
  <c r="M44" i="12"/>
  <c r="N60" i="10"/>
  <c r="O60" i="10"/>
  <c r="Q60" i="10"/>
  <c r="P60" i="10"/>
  <c r="R60" i="10"/>
  <c r="S60" i="10"/>
  <c r="T60" i="10"/>
  <c r="U60" i="10"/>
  <c r="V60" i="10"/>
  <c r="M45" i="12"/>
  <c r="N61" i="10"/>
  <c r="O61" i="10"/>
  <c r="Q61" i="10"/>
  <c r="P61" i="10"/>
  <c r="R61" i="10"/>
  <c r="S61" i="10"/>
  <c r="T61" i="10"/>
  <c r="U61" i="10"/>
  <c r="V61" i="10"/>
  <c r="M46" i="12"/>
  <c r="X15" i="12"/>
  <c r="O62" i="10"/>
  <c r="P62" i="10"/>
  <c r="Q62" i="10"/>
  <c r="N62" i="10"/>
  <c r="R62" i="10"/>
  <c r="S62" i="10"/>
  <c r="T62" i="10"/>
  <c r="U62" i="10"/>
  <c r="V62" i="10"/>
  <c r="M47" i="12"/>
  <c r="T63" i="10"/>
  <c r="O63" i="10"/>
  <c r="Q63" i="10"/>
  <c r="N63" i="10"/>
  <c r="P63" i="10"/>
  <c r="R63" i="10"/>
  <c r="S63" i="10"/>
  <c r="U63" i="10"/>
  <c r="V63" i="10"/>
  <c r="M48" i="12"/>
  <c r="T64" i="10"/>
  <c r="O64" i="10"/>
  <c r="Q64" i="10"/>
  <c r="N64" i="10"/>
  <c r="P64" i="10"/>
  <c r="R64" i="10"/>
  <c r="S64" i="10"/>
  <c r="U64" i="10"/>
  <c r="V64" i="10"/>
  <c r="M49" i="12"/>
  <c r="T65" i="10"/>
  <c r="O65" i="10"/>
  <c r="Q65" i="10"/>
  <c r="N65" i="10"/>
  <c r="P65" i="10"/>
  <c r="R65" i="10"/>
  <c r="S65" i="10"/>
  <c r="U65" i="10"/>
  <c r="V65" i="10"/>
  <c r="M50" i="12"/>
  <c r="T66" i="10"/>
  <c r="O66" i="10"/>
  <c r="Q66" i="10"/>
  <c r="N66" i="10"/>
  <c r="P66" i="10"/>
  <c r="R66" i="10"/>
  <c r="S66" i="10"/>
  <c r="U66" i="10"/>
  <c r="V66" i="10"/>
  <c r="M51" i="12"/>
  <c r="T67" i="10"/>
  <c r="O67" i="10"/>
  <c r="Q67" i="10"/>
  <c r="N67" i="10"/>
  <c r="P67" i="10"/>
  <c r="R67" i="10"/>
  <c r="S67" i="10"/>
  <c r="U67" i="10"/>
  <c r="V67" i="10"/>
  <c r="M52" i="12"/>
  <c r="T68" i="10"/>
  <c r="O68" i="10"/>
  <c r="Q68" i="10"/>
  <c r="N68" i="10"/>
  <c r="P68" i="10"/>
  <c r="R68" i="10"/>
  <c r="S68" i="10"/>
  <c r="U68" i="10"/>
  <c r="V68" i="10"/>
  <c r="M53" i="12"/>
  <c r="T69" i="10"/>
  <c r="O69" i="10"/>
  <c r="Q69" i="10"/>
  <c r="N69" i="10"/>
  <c r="P69" i="10"/>
  <c r="R69" i="10"/>
  <c r="S69" i="10"/>
  <c r="U69" i="10"/>
  <c r="V69" i="10"/>
  <c r="M54" i="12"/>
  <c r="T70" i="10"/>
  <c r="O70" i="10"/>
  <c r="Q70" i="10"/>
  <c r="N70" i="10"/>
  <c r="P70" i="10"/>
  <c r="R70" i="10"/>
  <c r="S70" i="10"/>
  <c r="U70" i="10"/>
  <c r="V70" i="10"/>
  <c r="M55" i="12"/>
  <c r="T71" i="10"/>
  <c r="O71" i="10"/>
  <c r="Q71" i="10"/>
  <c r="N71" i="10"/>
  <c r="P71" i="10"/>
  <c r="R71" i="10"/>
  <c r="S71" i="10"/>
  <c r="U71" i="10"/>
  <c r="V71" i="10"/>
  <c r="M56" i="12"/>
  <c r="T72" i="10"/>
  <c r="O72" i="10"/>
  <c r="Q72" i="10"/>
  <c r="N72" i="10"/>
  <c r="P72" i="10"/>
  <c r="R72" i="10"/>
  <c r="S72" i="10"/>
  <c r="U72" i="10"/>
  <c r="V72" i="10"/>
  <c r="M57" i="12"/>
  <c r="T73" i="10"/>
  <c r="O73" i="10"/>
  <c r="Q73" i="10"/>
  <c r="N73" i="10"/>
  <c r="P73" i="10"/>
  <c r="R73" i="10"/>
  <c r="S73" i="10"/>
  <c r="U73" i="10"/>
  <c r="V73" i="10"/>
  <c r="M58" i="12"/>
  <c r="N74" i="10"/>
  <c r="O74" i="10"/>
  <c r="P74" i="10"/>
  <c r="Q74" i="10"/>
  <c r="R74" i="10"/>
  <c r="S74" i="10"/>
  <c r="T74" i="10"/>
  <c r="U74" i="10"/>
  <c r="V74" i="10"/>
  <c r="M59" i="12"/>
  <c r="N75" i="10"/>
  <c r="O75" i="10"/>
  <c r="P75" i="10"/>
  <c r="Q75" i="10"/>
  <c r="R75" i="10"/>
  <c r="S75" i="10"/>
  <c r="T75" i="10"/>
  <c r="U75" i="10"/>
  <c r="V75" i="10"/>
  <c r="M60" i="12"/>
  <c r="N76" i="10"/>
  <c r="O76" i="10"/>
  <c r="Q76" i="10"/>
  <c r="P76" i="10"/>
  <c r="R76" i="10"/>
  <c r="S76" i="10"/>
  <c r="T76" i="10"/>
  <c r="U76" i="10"/>
  <c r="V76" i="10"/>
  <c r="M61" i="12"/>
  <c r="X16" i="12"/>
  <c r="G29" i="4"/>
  <c r="R77" i="10"/>
  <c r="O77" i="10"/>
  <c r="Q77" i="10"/>
  <c r="N77" i="10"/>
  <c r="P77" i="10"/>
  <c r="S77" i="10"/>
  <c r="T77" i="10"/>
  <c r="U77" i="10"/>
  <c r="V77" i="10"/>
  <c r="M62" i="12"/>
  <c r="R78" i="10"/>
  <c r="O78" i="10"/>
  <c r="Q78" i="10"/>
  <c r="N78" i="10"/>
  <c r="P78" i="10"/>
  <c r="S78" i="10"/>
  <c r="T78" i="10"/>
  <c r="U78" i="10"/>
  <c r="V78" i="10"/>
  <c r="M63" i="12"/>
  <c r="T79" i="10"/>
  <c r="O79" i="10"/>
  <c r="Q79" i="10"/>
  <c r="N79" i="10"/>
  <c r="P79" i="10"/>
  <c r="R79" i="10"/>
  <c r="S79" i="10"/>
  <c r="U79" i="10"/>
  <c r="V79" i="10"/>
  <c r="M64" i="12"/>
  <c r="T80" i="10"/>
  <c r="O80" i="10"/>
  <c r="Q80" i="10"/>
  <c r="N80" i="10"/>
  <c r="P80" i="10"/>
  <c r="R80" i="10"/>
  <c r="S80" i="10"/>
  <c r="U80" i="10"/>
  <c r="V80" i="10"/>
  <c r="M65" i="12"/>
  <c r="T81" i="10"/>
  <c r="O81" i="10"/>
  <c r="Q81" i="10"/>
  <c r="N81" i="10"/>
  <c r="P81" i="10"/>
  <c r="R81" i="10"/>
  <c r="S81" i="10"/>
  <c r="U81" i="10"/>
  <c r="V81" i="10"/>
  <c r="M66" i="12"/>
  <c r="T82" i="10"/>
  <c r="O82" i="10"/>
  <c r="Q82" i="10"/>
  <c r="N82" i="10"/>
  <c r="P82" i="10"/>
  <c r="R82" i="10"/>
  <c r="S82" i="10"/>
  <c r="U82" i="10"/>
  <c r="V82" i="10"/>
  <c r="M67" i="12"/>
  <c r="T83" i="10"/>
  <c r="O83" i="10"/>
  <c r="Q83" i="10"/>
  <c r="N83" i="10"/>
  <c r="P83" i="10"/>
  <c r="R83" i="10"/>
  <c r="S83" i="10"/>
  <c r="U83" i="10"/>
  <c r="V83" i="10"/>
  <c r="M68" i="12"/>
  <c r="T84" i="10"/>
  <c r="O84" i="10"/>
  <c r="Q84" i="10"/>
  <c r="N84" i="10"/>
  <c r="P84" i="10"/>
  <c r="R84" i="10"/>
  <c r="S84" i="10"/>
  <c r="U84" i="10"/>
  <c r="V84" i="10"/>
  <c r="M69" i="12"/>
  <c r="T85" i="10"/>
  <c r="O85" i="10"/>
  <c r="Q85" i="10"/>
  <c r="N85" i="10"/>
  <c r="P85" i="10"/>
  <c r="R85" i="10"/>
  <c r="S85" i="10"/>
  <c r="U85" i="10"/>
  <c r="V85" i="10"/>
  <c r="M70" i="12"/>
  <c r="T86" i="10"/>
  <c r="O86" i="10"/>
  <c r="Q86" i="10"/>
  <c r="N86" i="10"/>
  <c r="P86" i="10"/>
  <c r="R86" i="10"/>
  <c r="S86" i="10"/>
  <c r="U86" i="10"/>
  <c r="V86" i="10"/>
  <c r="M71" i="12"/>
  <c r="T87" i="10"/>
  <c r="O87" i="10"/>
  <c r="Q87" i="10"/>
  <c r="N87" i="10"/>
  <c r="P87" i="10"/>
  <c r="R87" i="10"/>
  <c r="S87" i="10"/>
  <c r="U87" i="10"/>
  <c r="V87" i="10"/>
  <c r="M72" i="12"/>
  <c r="T88" i="10"/>
  <c r="O88" i="10"/>
  <c r="Q88" i="10"/>
  <c r="N88" i="10"/>
  <c r="P88" i="10"/>
  <c r="R88" i="10"/>
  <c r="S88" i="10"/>
  <c r="U88" i="10"/>
  <c r="V88" i="10"/>
  <c r="M73" i="12"/>
  <c r="T89" i="10"/>
  <c r="O89" i="10"/>
  <c r="Q89" i="10"/>
  <c r="N89" i="10"/>
  <c r="P89" i="10"/>
  <c r="R89" i="10"/>
  <c r="S89" i="10"/>
  <c r="U89" i="10"/>
  <c r="V89" i="10"/>
  <c r="M74" i="12"/>
  <c r="T90" i="10"/>
  <c r="O90" i="10"/>
  <c r="Q90" i="10"/>
  <c r="N90" i="10"/>
  <c r="P90" i="10"/>
  <c r="R90" i="10"/>
  <c r="S90" i="10"/>
  <c r="U90" i="10"/>
  <c r="V90" i="10"/>
  <c r="M75" i="12"/>
  <c r="T91" i="10"/>
  <c r="O91" i="10"/>
  <c r="Q91" i="10"/>
  <c r="N91" i="10"/>
  <c r="P91" i="10"/>
  <c r="R91" i="10"/>
  <c r="S91" i="10"/>
  <c r="U91" i="10"/>
  <c r="V91" i="10"/>
  <c r="M76" i="12"/>
  <c r="X17" i="12"/>
  <c r="T92" i="10"/>
  <c r="O92" i="10"/>
  <c r="Q92" i="10"/>
  <c r="N92" i="10"/>
  <c r="P92" i="10"/>
  <c r="R92" i="10"/>
  <c r="S92" i="10"/>
  <c r="U92" i="10"/>
  <c r="V92" i="10"/>
  <c r="M77" i="12"/>
  <c r="T93" i="10"/>
  <c r="O93" i="10"/>
  <c r="Q93" i="10"/>
  <c r="N93" i="10"/>
  <c r="P93" i="10"/>
  <c r="R93" i="10"/>
  <c r="S93" i="10"/>
  <c r="U93" i="10"/>
  <c r="V93" i="10"/>
  <c r="M78" i="12"/>
  <c r="T94" i="10"/>
  <c r="O94" i="10"/>
  <c r="Q94" i="10"/>
  <c r="N94" i="10"/>
  <c r="P94" i="10"/>
  <c r="R94" i="10"/>
  <c r="S94" i="10"/>
  <c r="U94" i="10"/>
  <c r="V94" i="10"/>
  <c r="M79" i="12"/>
  <c r="T95" i="10"/>
  <c r="O95" i="10"/>
  <c r="Q95" i="10"/>
  <c r="N95" i="10"/>
  <c r="P95" i="10"/>
  <c r="R95" i="10"/>
  <c r="S95" i="10"/>
  <c r="U95" i="10"/>
  <c r="V95" i="10"/>
  <c r="M80" i="12"/>
  <c r="T96" i="10"/>
  <c r="O96" i="10"/>
  <c r="Q96" i="10"/>
  <c r="N96" i="10"/>
  <c r="P96" i="10"/>
  <c r="R96" i="10"/>
  <c r="S96" i="10"/>
  <c r="U96" i="10"/>
  <c r="V96" i="10"/>
  <c r="M81" i="12"/>
  <c r="T97" i="10"/>
  <c r="O97" i="10"/>
  <c r="Q97" i="10"/>
  <c r="N97" i="10"/>
  <c r="P97" i="10"/>
  <c r="R97" i="10"/>
  <c r="S97" i="10"/>
  <c r="U97" i="10"/>
  <c r="V97" i="10"/>
  <c r="M82" i="12"/>
  <c r="T98" i="10"/>
  <c r="O98" i="10"/>
  <c r="Q98" i="10"/>
  <c r="N98" i="10"/>
  <c r="P98" i="10"/>
  <c r="R98" i="10"/>
  <c r="S98" i="10"/>
  <c r="U98" i="10"/>
  <c r="V98" i="10"/>
  <c r="M83" i="12"/>
  <c r="T99" i="10"/>
  <c r="O99" i="10"/>
  <c r="Q99" i="10"/>
  <c r="N99" i="10"/>
  <c r="P99" i="10"/>
  <c r="R99" i="10"/>
  <c r="S99" i="10"/>
  <c r="U99" i="10"/>
  <c r="V99" i="10"/>
  <c r="M84" i="12"/>
  <c r="T100" i="10"/>
  <c r="O100" i="10"/>
  <c r="Q100" i="10"/>
  <c r="N100" i="10"/>
  <c r="P100" i="10"/>
  <c r="R100" i="10"/>
  <c r="S100" i="10"/>
  <c r="U100" i="10"/>
  <c r="V100" i="10"/>
  <c r="M85" i="12"/>
  <c r="T101" i="10"/>
  <c r="O101" i="10"/>
  <c r="Q101" i="10"/>
  <c r="N101" i="10"/>
  <c r="P101" i="10"/>
  <c r="R101" i="10"/>
  <c r="S101" i="10"/>
  <c r="U101" i="10"/>
  <c r="V101" i="10"/>
  <c r="M86" i="12"/>
  <c r="T102" i="10"/>
  <c r="O102" i="10"/>
  <c r="Q102" i="10"/>
  <c r="N102" i="10"/>
  <c r="P102" i="10"/>
  <c r="R102" i="10"/>
  <c r="S102" i="10"/>
  <c r="U102" i="10"/>
  <c r="V102" i="10"/>
  <c r="M87" i="12"/>
  <c r="T103" i="10"/>
  <c r="O103" i="10"/>
  <c r="Q103" i="10"/>
  <c r="N103" i="10"/>
  <c r="P103" i="10"/>
  <c r="R103" i="10"/>
  <c r="S103" i="10"/>
  <c r="U103" i="10"/>
  <c r="V103" i="10"/>
  <c r="M88" i="12"/>
  <c r="T104" i="10"/>
  <c r="O104" i="10"/>
  <c r="Q104" i="10"/>
  <c r="N104" i="10"/>
  <c r="P104" i="10"/>
  <c r="R104" i="10"/>
  <c r="S104" i="10"/>
  <c r="U104" i="10"/>
  <c r="V104" i="10"/>
  <c r="M89" i="12"/>
  <c r="T105" i="10"/>
  <c r="O105" i="10"/>
  <c r="Q105" i="10"/>
  <c r="N105" i="10"/>
  <c r="P105" i="10"/>
  <c r="R105" i="10"/>
  <c r="S105" i="10"/>
  <c r="U105" i="10"/>
  <c r="V105" i="10"/>
  <c r="M90" i="12"/>
  <c r="T106" i="10"/>
  <c r="O106" i="10"/>
  <c r="Q106" i="10"/>
  <c r="N106" i="10"/>
  <c r="P106" i="10"/>
  <c r="R106" i="10"/>
  <c r="S106" i="10"/>
  <c r="U106" i="10"/>
  <c r="V106" i="10"/>
  <c r="M91" i="12"/>
  <c r="X18" i="12"/>
  <c r="T107" i="10"/>
  <c r="O107" i="10"/>
  <c r="Q107" i="10"/>
  <c r="N107" i="10"/>
  <c r="P107" i="10"/>
  <c r="R107" i="10"/>
  <c r="S107" i="10"/>
  <c r="U107" i="10"/>
  <c r="V107" i="10"/>
  <c r="M92" i="12"/>
  <c r="T108" i="10"/>
  <c r="O108" i="10"/>
  <c r="Q108" i="10"/>
  <c r="N108" i="10"/>
  <c r="P108" i="10"/>
  <c r="R108" i="10"/>
  <c r="S108" i="10"/>
  <c r="U108" i="10"/>
  <c r="V108" i="10"/>
  <c r="M93" i="12"/>
  <c r="T109" i="10"/>
  <c r="O109" i="10"/>
  <c r="Q109" i="10"/>
  <c r="N109" i="10"/>
  <c r="P109" i="10"/>
  <c r="R109" i="10"/>
  <c r="S109" i="10"/>
  <c r="U109" i="10"/>
  <c r="V109" i="10"/>
  <c r="M94" i="12"/>
  <c r="T110" i="10"/>
  <c r="O110" i="10"/>
  <c r="Q110" i="10"/>
  <c r="N110" i="10"/>
  <c r="P110" i="10"/>
  <c r="R110" i="10"/>
  <c r="S110" i="10"/>
  <c r="U110" i="10"/>
  <c r="V110" i="10"/>
  <c r="M95" i="12"/>
  <c r="T111" i="10"/>
  <c r="O111" i="10"/>
  <c r="Q111" i="10"/>
  <c r="N111" i="10"/>
  <c r="P111" i="10"/>
  <c r="R111" i="10"/>
  <c r="S111" i="10"/>
  <c r="U111" i="10"/>
  <c r="V111" i="10"/>
  <c r="M96" i="12"/>
  <c r="T112" i="10"/>
  <c r="O112" i="10"/>
  <c r="Q112" i="10"/>
  <c r="N112" i="10"/>
  <c r="P112" i="10"/>
  <c r="R112" i="10"/>
  <c r="S112" i="10"/>
  <c r="U112" i="10"/>
  <c r="V112" i="10"/>
  <c r="M97" i="12"/>
  <c r="T113" i="10"/>
  <c r="O113" i="10"/>
  <c r="Q113" i="10"/>
  <c r="N113" i="10"/>
  <c r="P113" i="10"/>
  <c r="R113" i="10"/>
  <c r="S113" i="10"/>
  <c r="U113" i="10"/>
  <c r="V113" i="10"/>
  <c r="M98" i="12"/>
  <c r="T114" i="10"/>
  <c r="O114" i="10"/>
  <c r="Q114" i="10"/>
  <c r="N114" i="10"/>
  <c r="P114" i="10"/>
  <c r="R114" i="10"/>
  <c r="S114" i="10"/>
  <c r="U114" i="10"/>
  <c r="V114" i="10"/>
  <c r="M99" i="12"/>
  <c r="T115" i="10"/>
  <c r="O115" i="10"/>
  <c r="Q115" i="10"/>
  <c r="N115" i="10"/>
  <c r="P115" i="10"/>
  <c r="R115" i="10"/>
  <c r="S115" i="10"/>
  <c r="U115" i="10"/>
  <c r="V115" i="10"/>
  <c r="M100" i="12"/>
  <c r="T116" i="10"/>
  <c r="O116" i="10"/>
  <c r="Q116" i="10"/>
  <c r="N116" i="10"/>
  <c r="P116" i="10"/>
  <c r="R116" i="10"/>
  <c r="S116" i="10"/>
  <c r="U116" i="10"/>
  <c r="V116" i="10"/>
  <c r="M101" i="12"/>
  <c r="T117" i="10"/>
  <c r="O117" i="10"/>
  <c r="Q117" i="10"/>
  <c r="N117" i="10"/>
  <c r="P117" i="10"/>
  <c r="R117" i="10"/>
  <c r="S117" i="10"/>
  <c r="U117" i="10"/>
  <c r="V117" i="10"/>
  <c r="M102" i="12"/>
  <c r="T118" i="10"/>
  <c r="O118" i="10"/>
  <c r="Q118" i="10"/>
  <c r="N118" i="10"/>
  <c r="P118" i="10"/>
  <c r="R118" i="10"/>
  <c r="S118" i="10"/>
  <c r="U118" i="10"/>
  <c r="V118" i="10"/>
  <c r="M103" i="12"/>
  <c r="T119" i="10"/>
  <c r="O119" i="10"/>
  <c r="Q119" i="10"/>
  <c r="N119" i="10"/>
  <c r="P119" i="10"/>
  <c r="R119" i="10"/>
  <c r="S119" i="10"/>
  <c r="U119" i="10"/>
  <c r="V119" i="10"/>
  <c r="M104" i="12"/>
  <c r="T120" i="10"/>
  <c r="O120" i="10"/>
  <c r="Q120" i="10"/>
  <c r="N120" i="10"/>
  <c r="P120" i="10"/>
  <c r="R120" i="10"/>
  <c r="S120" i="10"/>
  <c r="U120" i="10"/>
  <c r="V120" i="10"/>
  <c r="M105" i="12"/>
  <c r="T121" i="10"/>
  <c r="O121" i="10"/>
  <c r="Q121" i="10"/>
  <c r="N121" i="10"/>
  <c r="P121" i="10"/>
  <c r="R121" i="10"/>
  <c r="S121" i="10"/>
  <c r="U121" i="10"/>
  <c r="V121" i="10"/>
  <c r="M106" i="12"/>
  <c r="X19" i="12"/>
  <c r="J36" i="4"/>
  <c r="K36" i="4"/>
  <c r="G36" i="4"/>
  <c r="T122" i="10"/>
  <c r="O122" i="10"/>
  <c r="Q122" i="10"/>
  <c r="N122" i="10"/>
  <c r="P122" i="10"/>
  <c r="R122" i="10"/>
  <c r="S122" i="10"/>
  <c r="U122" i="10"/>
  <c r="V122" i="10"/>
  <c r="M107" i="12"/>
  <c r="T123" i="10"/>
  <c r="O123" i="10"/>
  <c r="Q123" i="10"/>
  <c r="N123" i="10"/>
  <c r="P123" i="10"/>
  <c r="R123" i="10"/>
  <c r="S123" i="10"/>
  <c r="U123" i="10"/>
  <c r="V123" i="10"/>
  <c r="M108" i="12"/>
  <c r="T124" i="10"/>
  <c r="O124" i="10"/>
  <c r="Q124" i="10"/>
  <c r="N124" i="10"/>
  <c r="P124" i="10"/>
  <c r="R124" i="10"/>
  <c r="S124" i="10"/>
  <c r="U124" i="10"/>
  <c r="V124" i="10"/>
  <c r="M109" i="12"/>
  <c r="T125" i="10"/>
  <c r="O125" i="10"/>
  <c r="Q125" i="10"/>
  <c r="N125" i="10"/>
  <c r="P125" i="10"/>
  <c r="R125" i="10"/>
  <c r="S125" i="10"/>
  <c r="U125" i="10"/>
  <c r="V125" i="10"/>
  <c r="M110" i="12"/>
  <c r="T126" i="10"/>
  <c r="O126" i="10"/>
  <c r="Q126" i="10"/>
  <c r="N126" i="10"/>
  <c r="P126" i="10"/>
  <c r="R126" i="10"/>
  <c r="S126" i="10"/>
  <c r="U126" i="10"/>
  <c r="V126" i="10"/>
  <c r="M111" i="12"/>
  <c r="T127" i="10"/>
  <c r="O127" i="10"/>
  <c r="Q127" i="10"/>
  <c r="N127" i="10"/>
  <c r="P127" i="10"/>
  <c r="R127" i="10"/>
  <c r="S127" i="10"/>
  <c r="U127" i="10"/>
  <c r="V127" i="10"/>
  <c r="M112" i="12"/>
  <c r="T128" i="10"/>
  <c r="O128" i="10"/>
  <c r="Q128" i="10"/>
  <c r="N128" i="10"/>
  <c r="P128" i="10"/>
  <c r="R128" i="10"/>
  <c r="S128" i="10"/>
  <c r="U128" i="10"/>
  <c r="V128" i="10"/>
  <c r="M113" i="12"/>
  <c r="T129" i="10"/>
  <c r="O129" i="10"/>
  <c r="Q129" i="10"/>
  <c r="N129" i="10"/>
  <c r="P129" i="10"/>
  <c r="R129" i="10"/>
  <c r="S129" i="10"/>
  <c r="U129" i="10"/>
  <c r="V129" i="10"/>
  <c r="M114" i="12"/>
  <c r="T130" i="10"/>
  <c r="O130" i="10"/>
  <c r="Q130" i="10"/>
  <c r="N130" i="10"/>
  <c r="P130" i="10"/>
  <c r="R130" i="10"/>
  <c r="S130" i="10"/>
  <c r="U130" i="10"/>
  <c r="V130" i="10"/>
  <c r="M115" i="12"/>
  <c r="T131" i="10"/>
  <c r="O131" i="10"/>
  <c r="Q131" i="10"/>
  <c r="N131" i="10"/>
  <c r="P131" i="10"/>
  <c r="R131" i="10"/>
  <c r="S131" i="10"/>
  <c r="U131" i="10"/>
  <c r="V131" i="10"/>
  <c r="M116" i="12"/>
  <c r="T132" i="10"/>
  <c r="O132" i="10"/>
  <c r="Q132" i="10"/>
  <c r="N132" i="10"/>
  <c r="P132" i="10"/>
  <c r="R132" i="10"/>
  <c r="S132" i="10"/>
  <c r="U132" i="10"/>
  <c r="V132" i="10"/>
  <c r="M117" i="12"/>
  <c r="T133" i="10"/>
  <c r="O133" i="10"/>
  <c r="Q133" i="10"/>
  <c r="N133" i="10"/>
  <c r="P133" i="10"/>
  <c r="R133" i="10"/>
  <c r="S133" i="10"/>
  <c r="U133" i="10"/>
  <c r="V133" i="10"/>
  <c r="M118" i="12"/>
  <c r="T134" i="10"/>
  <c r="O134" i="10"/>
  <c r="Q134" i="10"/>
  <c r="N134" i="10"/>
  <c r="P134" i="10"/>
  <c r="R134" i="10"/>
  <c r="S134" i="10"/>
  <c r="U134" i="10"/>
  <c r="V134" i="10"/>
  <c r="M119" i="12"/>
  <c r="T135" i="10"/>
  <c r="O135" i="10"/>
  <c r="Q135" i="10"/>
  <c r="N135" i="10"/>
  <c r="P135" i="10"/>
  <c r="R135" i="10"/>
  <c r="S135" i="10"/>
  <c r="U135" i="10"/>
  <c r="V135" i="10"/>
  <c r="M120" i="12"/>
  <c r="T136" i="10"/>
  <c r="O136" i="10"/>
  <c r="Q136" i="10"/>
  <c r="N136" i="10"/>
  <c r="P136" i="10"/>
  <c r="R136" i="10"/>
  <c r="S136" i="10"/>
  <c r="U136" i="10"/>
  <c r="V136" i="10"/>
  <c r="M121" i="12"/>
  <c r="X20" i="12"/>
  <c r="T137" i="10"/>
  <c r="O137" i="10"/>
  <c r="Q137" i="10"/>
  <c r="N137" i="10"/>
  <c r="P137" i="10"/>
  <c r="R137" i="10"/>
  <c r="S137" i="10"/>
  <c r="U137" i="10"/>
  <c r="V137" i="10"/>
  <c r="M122" i="12"/>
  <c r="T138" i="10"/>
  <c r="O138" i="10"/>
  <c r="Q138" i="10"/>
  <c r="N138" i="10"/>
  <c r="P138" i="10"/>
  <c r="R138" i="10"/>
  <c r="S138" i="10"/>
  <c r="U138" i="10"/>
  <c r="V138" i="10"/>
  <c r="M123" i="12"/>
  <c r="T139" i="10"/>
  <c r="O139" i="10"/>
  <c r="Q139" i="10"/>
  <c r="N139" i="10"/>
  <c r="P139" i="10"/>
  <c r="R139" i="10"/>
  <c r="S139" i="10"/>
  <c r="U139" i="10"/>
  <c r="V139" i="10"/>
  <c r="M124" i="12"/>
  <c r="T140" i="10"/>
  <c r="O140" i="10"/>
  <c r="Q140" i="10"/>
  <c r="N140" i="10"/>
  <c r="P140" i="10"/>
  <c r="R140" i="10"/>
  <c r="S140" i="10"/>
  <c r="U140" i="10"/>
  <c r="V140" i="10"/>
  <c r="M125" i="12"/>
  <c r="T141" i="10"/>
  <c r="O141" i="10"/>
  <c r="Q141" i="10"/>
  <c r="N141" i="10"/>
  <c r="P141" i="10"/>
  <c r="R141" i="10"/>
  <c r="S141" i="10"/>
  <c r="U141" i="10"/>
  <c r="V141" i="10"/>
  <c r="M126" i="12"/>
  <c r="T142" i="10"/>
  <c r="O142" i="10"/>
  <c r="Q142" i="10"/>
  <c r="N142" i="10"/>
  <c r="P142" i="10"/>
  <c r="R142" i="10"/>
  <c r="S142" i="10"/>
  <c r="U142" i="10"/>
  <c r="V142" i="10"/>
  <c r="M127" i="12"/>
  <c r="T143" i="10"/>
  <c r="O143" i="10"/>
  <c r="Q143" i="10"/>
  <c r="N143" i="10"/>
  <c r="P143" i="10"/>
  <c r="R143" i="10"/>
  <c r="S143" i="10"/>
  <c r="U143" i="10"/>
  <c r="V143" i="10"/>
  <c r="M128" i="12"/>
  <c r="T144" i="10"/>
  <c r="O144" i="10"/>
  <c r="Q144" i="10"/>
  <c r="N144" i="10"/>
  <c r="P144" i="10"/>
  <c r="R144" i="10"/>
  <c r="S144" i="10"/>
  <c r="U144" i="10"/>
  <c r="V144" i="10"/>
  <c r="M129" i="12"/>
  <c r="T145" i="10"/>
  <c r="O145" i="10"/>
  <c r="Q145" i="10"/>
  <c r="N145" i="10"/>
  <c r="P145" i="10"/>
  <c r="R145" i="10"/>
  <c r="S145" i="10"/>
  <c r="U145" i="10"/>
  <c r="V145" i="10"/>
  <c r="M130" i="12"/>
  <c r="T146" i="10"/>
  <c r="O146" i="10"/>
  <c r="Q146" i="10"/>
  <c r="N146" i="10"/>
  <c r="P146" i="10"/>
  <c r="R146" i="10"/>
  <c r="S146" i="10"/>
  <c r="U146" i="10"/>
  <c r="V146" i="10"/>
  <c r="M131" i="12"/>
  <c r="T147" i="10"/>
  <c r="O147" i="10"/>
  <c r="Q147" i="10"/>
  <c r="N147" i="10"/>
  <c r="P147" i="10"/>
  <c r="R147" i="10"/>
  <c r="S147" i="10"/>
  <c r="U147" i="10"/>
  <c r="V147" i="10"/>
  <c r="M132" i="12"/>
  <c r="T148" i="10"/>
  <c r="O148" i="10"/>
  <c r="Q148" i="10"/>
  <c r="N148" i="10"/>
  <c r="P148" i="10"/>
  <c r="R148" i="10"/>
  <c r="S148" i="10"/>
  <c r="U148" i="10"/>
  <c r="V148" i="10"/>
  <c r="M133" i="12"/>
  <c r="T149" i="10"/>
  <c r="O149" i="10"/>
  <c r="Q149" i="10"/>
  <c r="N149" i="10"/>
  <c r="P149" i="10"/>
  <c r="R149" i="10"/>
  <c r="S149" i="10"/>
  <c r="U149" i="10"/>
  <c r="V149" i="10"/>
  <c r="M134" i="12"/>
  <c r="T150" i="10"/>
  <c r="O150" i="10"/>
  <c r="Q150" i="10"/>
  <c r="N150" i="10"/>
  <c r="P150" i="10"/>
  <c r="R150" i="10"/>
  <c r="S150" i="10"/>
  <c r="U150" i="10"/>
  <c r="V150" i="10"/>
  <c r="M135" i="12"/>
  <c r="T151" i="10"/>
  <c r="O151" i="10"/>
  <c r="Q151" i="10"/>
  <c r="N151" i="10"/>
  <c r="P151" i="10"/>
  <c r="R151" i="10"/>
  <c r="S151" i="10"/>
  <c r="U151" i="10"/>
  <c r="V151" i="10"/>
  <c r="M136" i="12"/>
  <c r="X21" i="12"/>
  <c r="T152" i="10"/>
  <c r="O152" i="10"/>
  <c r="Q152" i="10"/>
  <c r="N152" i="10"/>
  <c r="P152" i="10"/>
  <c r="R152" i="10"/>
  <c r="S152" i="10"/>
  <c r="U152" i="10"/>
  <c r="V152" i="10"/>
  <c r="M137" i="12"/>
  <c r="T153" i="10"/>
  <c r="O153" i="10"/>
  <c r="Q153" i="10"/>
  <c r="N153" i="10"/>
  <c r="P153" i="10"/>
  <c r="R153" i="10"/>
  <c r="S153" i="10"/>
  <c r="U153" i="10"/>
  <c r="V153" i="10"/>
  <c r="M138" i="12"/>
  <c r="T154" i="10"/>
  <c r="O154" i="10"/>
  <c r="Q154" i="10"/>
  <c r="N154" i="10"/>
  <c r="P154" i="10"/>
  <c r="R154" i="10"/>
  <c r="S154" i="10"/>
  <c r="U154" i="10"/>
  <c r="V154" i="10"/>
  <c r="M139" i="12"/>
  <c r="T155" i="10"/>
  <c r="O155" i="10"/>
  <c r="Q155" i="10"/>
  <c r="N155" i="10"/>
  <c r="P155" i="10"/>
  <c r="R155" i="10"/>
  <c r="S155" i="10"/>
  <c r="U155" i="10"/>
  <c r="V155" i="10"/>
  <c r="M140" i="12"/>
  <c r="T156" i="10"/>
  <c r="O156" i="10"/>
  <c r="Q156" i="10"/>
  <c r="N156" i="10"/>
  <c r="P156" i="10"/>
  <c r="R156" i="10"/>
  <c r="S156" i="10"/>
  <c r="U156" i="10"/>
  <c r="V156" i="10"/>
  <c r="M141" i="12"/>
  <c r="T157" i="10"/>
  <c r="O157" i="10"/>
  <c r="Q157" i="10"/>
  <c r="N157" i="10"/>
  <c r="P157" i="10"/>
  <c r="R157" i="10"/>
  <c r="S157" i="10"/>
  <c r="U157" i="10"/>
  <c r="V157" i="10"/>
  <c r="M142" i="12"/>
  <c r="T158" i="10"/>
  <c r="O158" i="10"/>
  <c r="Q158" i="10"/>
  <c r="N158" i="10"/>
  <c r="P158" i="10"/>
  <c r="R158" i="10"/>
  <c r="S158" i="10"/>
  <c r="U158" i="10"/>
  <c r="V158" i="10"/>
  <c r="M143" i="12"/>
  <c r="T159" i="10"/>
  <c r="O159" i="10"/>
  <c r="Q159" i="10"/>
  <c r="N159" i="10"/>
  <c r="P159" i="10"/>
  <c r="R159" i="10"/>
  <c r="S159" i="10"/>
  <c r="U159" i="10"/>
  <c r="V159" i="10"/>
  <c r="M144" i="12"/>
  <c r="T160" i="10"/>
  <c r="O160" i="10"/>
  <c r="Q160" i="10"/>
  <c r="N160" i="10"/>
  <c r="P160" i="10"/>
  <c r="R160" i="10"/>
  <c r="S160" i="10"/>
  <c r="U160" i="10"/>
  <c r="V160" i="10"/>
  <c r="M145" i="12"/>
  <c r="T161" i="10"/>
  <c r="O161" i="10"/>
  <c r="Q161" i="10"/>
  <c r="N161" i="10"/>
  <c r="P161" i="10"/>
  <c r="R161" i="10"/>
  <c r="S161" i="10"/>
  <c r="U161" i="10"/>
  <c r="V161" i="10"/>
  <c r="M146" i="12"/>
  <c r="T162" i="10"/>
  <c r="O162" i="10"/>
  <c r="Q162" i="10"/>
  <c r="N162" i="10"/>
  <c r="P162" i="10"/>
  <c r="R162" i="10"/>
  <c r="S162" i="10"/>
  <c r="U162" i="10"/>
  <c r="V162" i="10"/>
  <c r="M147" i="12"/>
  <c r="T163" i="10"/>
  <c r="O163" i="10"/>
  <c r="Q163" i="10"/>
  <c r="N163" i="10"/>
  <c r="P163" i="10"/>
  <c r="R163" i="10"/>
  <c r="S163" i="10"/>
  <c r="U163" i="10"/>
  <c r="V163" i="10"/>
  <c r="M148" i="12"/>
  <c r="T164" i="10"/>
  <c r="O164" i="10"/>
  <c r="Q164" i="10"/>
  <c r="N164" i="10"/>
  <c r="P164" i="10"/>
  <c r="R164" i="10"/>
  <c r="S164" i="10"/>
  <c r="U164" i="10"/>
  <c r="V164" i="10"/>
  <c r="M149" i="12"/>
  <c r="T165" i="10"/>
  <c r="O165" i="10"/>
  <c r="Q165" i="10"/>
  <c r="N165" i="10"/>
  <c r="P165" i="10"/>
  <c r="R165" i="10"/>
  <c r="S165" i="10"/>
  <c r="U165" i="10"/>
  <c r="V165" i="10"/>
  <c r="M150" i="12"/>
  <c r="T166" i="10"/>
  <c r="O166" i="10"/>
  <c r="Q166" i="10"/>
  <c r="N166" i="10"/>
  <c r="P166" i="10"/>
  <c r="R166" i="10"/>
  <c r="S166" i="10"/>
  <c r="U166" i="10"/>
  <c r="V166" i="10"/>
  <c r="M151" i="12"/>
  <c r="X22" i="12"/>
  <c r="J42" i="4"/>
  <c r="K42" i="4"/>
  <c r="G42" i="4"/>
  <c r="T167" i="10"/>
  <c r="O167" i="10"/>
  <c r="Q167" i="10"/>
  <c r="N167" i="10"/>
  <c r="P167" i="10"/>
  <c r="R167" i="10"/>
  <c r="S167" i="10"/>
  <c r="U167" i="10"/>
  <c r="V167" i="10"/>
  <c r="M152" i="12"/>
  <c r="T168" i="10"/>
  <c r="O168" i="10"/>
  <c r="Q168" i="10"/>
  <c r="N168" i="10"/>
  <c r="P168" i="10"/>
  <c r="R168" i="10"/>
  <c r="S168" i="10"/>
  <c r="U168" i="10"/>
  <c r="V168" i="10"/>
  <c r="M153" i="12"/>
  <c r="T169" i="10"/>
  <c r="O169" i="10"/>
  <c r="Q169" i="10"/>
  <c r="N169" i="10"/>
  <c r="P169" i="10"/>
  <c r="R169" i="10"/>
  <c r="S169" i="10"/>
  <c r="U169" i="10"/>
  <c r="V169" i="10"/>
  <c r="M154" i="12"/>
  <c r="T170" i="10"/>
  <c r="O170" i="10"/>
  <c r="Q170" i="10"/>
  <c r="N170" i="10"/>
  <c r="P170" i="10"/>
  <c r="R170" i="10"/>
  <c r="S170" i="10"/>
  <c r="U170" i="10"/>
  <c r="V170" i="10"/>
  <c r="M155" i="12"/>
  <c r="T171" i="10"/>
  <c r="O171" i="10"/>
  <c r="Q171" i="10"/>
  <c r="N171" i="10"/>
  <c r="P171" i="10"/>
  <c r="R171" i="10"/>
  <c r="S171" i="10"/>
  <c r="U171" i="10"/>
  <c r="V171" i="10"/>
  <c r="M156" i="12"/>
  <c r="T172" i="10"/>
  <c r="O172" i="10"/>
  <c r="Q172" i="10"/>
  <c r="N172" i="10"/>
  <c r="P172" i="10"/>
  <c r="R172" i="10"/>
  <c r="S172" i="10"/>
  <c r="U172" i="10"/>
  <c r="V172" i="10"/>
  <c r="M157" i="12"/>
  <c r="T173" i="10"/>
  <c r="O173" i="10"/>
  <c r="Q173" i="10"/>
  <c r="N173" i="10"/>
  <c r="P173" i="10"/>
  <c r="R173" i="10"/>
  <c r="S173" i="10"/>
  <c r="U173" i="10"/>
  <c r="V173" i="10"/>
  <c r="M158" i="12"/>
  <c r="T174" i="10"/>
  <c r="O174" i="10"/>
  <c r="Q174" i="10"/>
  <c r="N174" i="10"/>
  <c r="P174" i="10"/>
  <c r="R174" i="10"/>
  <c r="S174" i="10"/>
  <c r="U174" i="10"/>
  <c r="V174" i="10"/>
  <c r="M159" i="12"/>
  <c r="T175" i="10"/>
  <c r="O175" i="10"/>
  <c r="Q175" i="10"/>
  <c r="N175" i="10"/>
  <c r="P175" i="10"/>
  <c r="R175" i="10"/>
  <c r="S175" i="10"/>
  <c r="U175" i="10"/>
  <c r="V175" i="10"/>
  <c r="M160" i="12"/>
  <c r="T176" i="10"/>
  <c r="O176" i="10"/>
  <c r="Q176" i="10"/>
  <c r="N176" i="10"/>
  <c r="P176" i="10"/>
  <c r="R176" i="10"/>
  <c r="S176" i="10"/>
  <c r="U176" i="10"/>
  <c r="V176" i="10"/>
  <c r="M161" i="12"/>
  <c r="T177" i="10"/>
  <c r="O177" i="10"/>
  <c r="Q177" i="10"/>
  <c r="N177" i="10"/>
  <c r="P177" i="10"/>
  <c r="R177" i="10"/>
  <c r="S177" i="10"/>
  <c r="U177" i="10"/>
  <c r="V177" i="10"/>
  <c r="M162" i="12"/>
  <c r="T178" i="10"/>
  <c r="O178" i="10"/>
  <c r="Q178" i="10"/>
  <c r="N178" i="10"/>
  <c r="P178" i="10"/>
  <c r="R178" i="10"/>
  <c r="S178" i="10"/>
  <c r="U178" i="10"/>
  <c r="V178" i="10"/>
  <c r="M163" i="12"/>
  <c r="T179" i="10"/>
  <c r="O179" i="10"/>
  <c r="Q179" i="10"/>
  <c r="N179" i="10"/>
  <c r="P179" i="10"/>
  <c r="R179" i="10"/>
  <c r="S179" i="10"/>
  <c r="U179" i="10"/>
  <c r="V179" i="10"/>
  <c r="M164" i="12"/>
  <c r="T180" i="10"/>
  <c r="O180" i="10"/>
  <c r="Q180" i="10"/>
  <c r="N180" i="10"/>
  <c r="P180" i="10"/>
  <c r="R180" i="10"/>
  <c r="S180" i="10"/>
  <c r="U180" i="10"/>
  <c r="V180" i="10"/>
  <c r="M165" i="12"/>
  <c r="T181" i="10"/>
  <c r="O181" i="10"/>
  <c r="Q181" i="10"/>
  <c r="N181" i="10"/>
  <c r="P181" i="10"/>
  <c r="R181" i="10"/>
  <c r="S181" i="10"/>
  <c r="U181" i="10"/>
  <c r="V181" i="10"/>
  <c r="M166" i="12"/>
  <c r="X23" i="12"/>
  <c r="T182" i="10"/>
  <c r="O182" i="10"/>
  <c r="Q182" i="10"/>
  <c r="N182" i="10"/>
  <c r="P182" i="10"/>
  <c r="R182" i="10"/>
  <c r="S182" i="10"/>
  <c r="U182" i="10"/>
  <c r="V182" i="10"/>
  <c r="M167" i="12"/>
  <c r="T183" i="10"/>
  <c r="O183" i="10"/>
  <c r="Q183" i="10"/>
  <c r="N183" i="10"/>
  <c r="P183" i="10"/>
  <c r="R183" i="10"/>
  <c r="S183" i="10"/>
  <c r="U183" i="10"/>
  <c r="V183" i="10"/>
  <c r="M168" i="12"/>
  <c r="T184" i="10"/>
  <c r="O184" i="10"/>
  <c r="Q184" i="10"/>
  <c r="N184" i="10"/>
  <c r="P184" i="10"/>
  <c r="R184" i="10"/>
  <c r="S184" i="10"/>
  <c r="U184" i="10"/>
  <c r="V184" i="10"/>
  <c r="M169" i="12"/>
  <c r="T185" i="10"/>
  <c r="O185" i="10"/>
  <c r="Q185" i="10"/>
  <c r="N185" i="10"/>
  <c r="P185" i="10"/>
  <c r="R185" i="10"/>
  <c r="S185" i="10"/>
  <c r="U185" i="10"/>
  <c r="V185" i="10"/>
  <c r="M170" i="12"/>
  <c r="T186" i="10"/>
  <c r="O186" i="10"/>
  <c r="Q186" i="10"/>
  <c r="N186" i="10"/>
  <c r="P186" i="10"/>
  <c r="R186" i="10"/>
  <c r="S186" i="10"/>
  <c r="U186" i="10"/>
  <c r="V186" i="10"/>
  <c r="M171" i="12"/>
  <c r="T187" i="10"/>
  <c r="O187" i="10"/>
  <c r="Q187" i="10"/>
  <c r="N187" i="10"/>
  <c r="P187" i="10"/>
  <c r="R187" i="10"/>
  <c r="S187" i="10"/>
  <c r="U187" i="10"/>
  <c r="V187" i="10"/>
  <c r="M172" i="12"/>
  <c r="T188" i="10"/>
  <c r="O188" i="10"/>
  <c r="Q188" i="10"/>
  <c r="N188" i="10"/>
  <c r="P188" i="10"/>
  <c r="R188" i="10"/>
  <c r="S188" i="10"/>
  <c r="U188" i="10"/>
  <c r="V188" i="10"/>
  <c r="M173" i="12"/>
  <c r="T189" i="10"/>
  <c r="O189" i="10"/>
  <c r="Q189" i="10"/>
  <c r="N189" i="10"/>
  <c r="P189" i="10"/>
  <c r="R189" i="10"/>
  <c r="S189" i="10"/>
  <c r="U189" i="10"/>
  <c r="V189" i="10"/>
  <c r="M174" i="12"/>
  <c r="T190" i="10"/>
  <c r="O190" i="10"/>
  <c r="Q190" i="10"/>
  <c r="N190" i="10"/>
  <c r="P190" i="10"/>
  <c r="R190" i="10"/>
  <c r="S190" i="10"/>
  <c r="U190" i="10"/>
  <c r="V190" i="10"/>
  <c r="M175" i="12"/>
  <c r="T191" i="10"/>
  <c r="O191" i="10"/>
  <c r="Q191" i="10"/>
  <c r="N191" i="10"/>
  <c r="P191" i="10"/>
  <c r="R191" i="10"/>
  <c r="S191" i="10"/>
  <c r="U191" i="10"/>
  <c r="V191" i="10"/>
  <c r="M176" i="12"/>
  <c r="T192" i="10"/>
  <c r="O192" i="10"/>
  <c r="Q192" i="10"/>
  <c r="N192" i="10"/>
  <c r="P192" i="10"/>
  <c r="R192" i="10"/>
  <c r="S192" i="10"/>
  <c r="U192" i="10"/>
  <c r="V192" i="10"/>
  <c r="M177" i="12"/>
  <c r="T193" i="10"/>
  <c r="O193" i="10"/>
  <c r="Q193" i="10"/>
  <c r="N193" i="10"/>
  <c r="P193" i="10"/>
  <c r="R193" i="10"/>
  <c r="S193" i="10"/>
  <c r="U193" i="10"/>
  <c r="V193" i="10"/>
  <c r="M178" i="12"/>
  <c r="T194" i="10"/>
  <c r="O194" i="10"/>
  <c r="Q194" i="10"/>
  <c r="N194" i="10"/>
  <c r="P194" i="10"/>
  <c r="R194" i="10"/>
  <c r="S194" i="10"/>
  <c r="U194" i="10"/>
  <c r="V194" i="10"/>
  <c r="M179" i="12"/>
  <c r="T195" i="10"/>
  <c r="O195" i="10"/>
  <c r="Q195" i="10"/>
  <c r="N195" i="10"/>
  <c r="P195" i="10"/>
  <c r="R195" i="10"/>
  <c r="S195" i="10"/>
  <c r="U195" i="10"/>
  <c r="V195" i="10"/>
  <c r="M180" i="12"/>
  <c r="T196" i="10"/>
  <c r="O196" i="10"/>
  <c r="Q196" i="10"/>
  <c r="N196" i="10"/>
  <c r="P196" i="10"/>
  <c r="R196" i="10"/>
  <c r="S196" i="10"/>
  <c r="U196" i="10"/>
  <c r="V196" i="10"/>
  <c r="M181" i="12"/>
  <c r="X24" i="12"/>
  <c r="T197" i="10"/>
  <c r="O197" i="10"/>
  <c r="Q197" i="10"/>
  <c r="N197" i="10"/>
  <c r="P197" i="10"/>
  <c r="R197" i="10"/>
  <c r="S197" i="10"/>
  <c r="U197" i="10"/>
  <c r="V197" i="10"/>
  <c r="M182" i="12"/>
  <c r="T198" i="10"/>
  <c r="O198" i="10"/>
  <c r="Q198" i="10"/>
  <c r="N198" i="10"/>
  <c r="P198" i="10"/>
  <c r="R198" i="10"/>
  <c r="S198" i="10"/>
  <c r="U198" i="10"/>
  <c r="V198" i="10"/>
  <c r="M183" i="12"/>
  <c r="T199" i="10"/>
  <c r="O199" i="10"/>
  <c r="Q199" i="10"/>
  <c r="N199" i="10"/>
  <c r="P199" i="10"/>
  <c r="R199" i="10"/>
  <c r="S199" i="10"/>
  <c r="U199" i="10"/>
  <c r="V199" i="10"/>
  <c r="M184" i="12"/>
  <c r="T200" i="10"/>
  <c r="O200" i="10"/>
  <c r="Q200" i="10"/>
  <c r="N200" i="10"/>
  <c r="P200" i="10"/>
  <c r="R200" i="10"/>
  <c r="S200" i="10"/>
  <c r="U200" i="10"/>
  <c r="V200" i="10"/>
  <c r="M185" i="12"/>
  <c r="T201" i="10"/>
  <c r="O201" i="10"/>
  <c r="Q201" i="10"/>
  <c r="N201" i="10"/>
  <c r="P201" i="10"/>
  <c r="R201" i="10"/>
  <c r="S201" i="10"/>
  <c r="U201" i="10"/>
  <c r="V201" i="10"/>
  <c r="M186" i="12"/>
  <c r="T202" i="10"/>
  <c r="O202" i="10"/>
  <c r="Q202" i="10"/>
  <c r="N202" i="10"/>
  <c r="P202" i="10"/>
  <c r="R202" i="10"/>
  <c r="S202" i="10"/>
  <c r="U202" i="10"/>
  <c r="V202" i="10"/>
  <c r="M187" i="12"/>
  <c r="T203" i="10"/>
  <c r="O203" i="10"/>
  <c r="Q203" i="10"/>
  <c r="N203" i="10"/>
  <c r="P203" i="10"/>
  <c r="R203" i="10"/>
  <c r="S203" i="10"/>
  <c r="U203" i="10"/>
  <c r="V203" i="10"/>
  <c r="M188" i="12"/>
  <c r="T204" i="10"/>
  <c r="O204" i="10"/>
  <c r="Q204" i="10"/>
  <c r="N204" i="10"/>
  <c r="P204" i="10"/>
  <c r="R204" i="10"/>
  <c r="S204" i="10"/>
  <c r="U204" i="10"/>
  <c r="V204" i="10"/>
  <c r="M189" i="12"/>
  <c r="T205" i="10"/>
  <c r="O205" i="10"/>
  <c r="Q205" i="10"/>
  <c r="N205" i="10"/>
  <c r="P205" i="10"/>
  <c r="R205" i="10"/>
  <c r="S205" i="10"/>
  <c r="U205" i="10"/>
  <c r="V205" i="10"/>
  <c r="M190" i="12"/>
  <c r="T206" i="10"/>
  <c r="O206" i="10"/>
  <c r="Q206" i="10"/>
  <c r="N206" i="10"/>
  <c r="P206" i="10"/>
  <c r="R206" i="10"/>
  <c r="S206" i="10"/>
  <c r="U206" i="10"/>
  <c r="V206" i="10"/>
  <c r="M191" i="12"/>
  <c r="T207" i="10"/>
  <c r="O207" i="10"/>
  <c r="Q207" i="10"/>
  <c r="N207" i="10"/>
  <c r="P207" i="10"/>
  <c r="R207" i="10"/>
  <c r="S207" i="10"/>
  <c r="U207" i="10"/>
  <c r="V207" i="10"/>
  <c r="M192" i="12"/>
  <c r="T208" i="10"/>
  <c r="O208" i="10"/>
  <c r="Q208" i="10"/>
  <c r="N208" i="10"/>
  <c r="P208" i="10"/>
  <c r="R208" i="10"/>
  <c r="S208" i="10"/>
  <c r="U208" i="10"/>
  <c r="V208" i="10"/>
  <c r="M193" i="12"/>
  <c r="T209" i="10"/>
  <c r="O209" i="10"/>
  <c r="Q209" i="10"/>
  <c r="N209" i="10"/>
  <c r="P209" i="10"/>
  <c r="R209" i="10"/>
  <c r="S209" i="10"/>
  <c r="U209" i="10"/>
  <c r="V209" i="10"/>
  <c r="M194" i="12"/>
  <c r="T210" i="10"/>
  <c r="O210" i="10"/>
  <c r="Q210" i="10"/>
  <c r="N210" i="10"/>
  <c r="P210" i="10"/>
  <c r="R210" i="10"/>
  <c r="S210" i="10"/>
  <c r="U210" i="10"/>
  <c r="V210" i="10"/>
  <c r="M195" i="12"/>
  <c r="T211" i="10"/>
  <c r="O211" i="10"/>
  <c r="Q211" i="10"/>
  <c r="N211" i="10"/>
  <c r="P211" i="10"/>
  <c r="R211" i="10"/>
  <c r="S211" i="10"/>
  <c r="U211" i="10"/>
  <c r="V211" i="10"/>
  <c r="M196" i="12"/>
  <c r="X25" i="12"/>
  <c r="J23" i="4"/>
  <c r="K23" i="4"/>
  <c r="G23" i="4"/>
  <c r="L32" i="12"/>
  <c r="L33" i="12"/>
  <c r="L34" i="12"/>
  <c r="L35" i="12"/>
  <c r="L36" i="12"/>
  <c r="L37" i="12"/>
  <c r="L38" i="12"/>
  <c r="L39" i="12"/>
  <c r="L40" i="12"/>
  <c r="L41" i="12"/>
  <c r="L42" i="12"/>
  <c r="L43" i="12"/>
  <c r="L44" i="12"/>
  <c r="L45" i="12"/>
  <c r="L46" i="12"/>
  <c r="W15" i="12"/>
  <c r="L47" i="12"/>
  <c r="L48" i="12"/>
  <c r="L49" i="12"/>
  <c r="L50" i="12"/>
  <c r="L51" i="12"/>
  <c r="L52" i="12"/>
  <c r="L53" i="12"/>
  <c r="L54" i="12"/>
  <c r="L55" i="12"/>
  <c r="L56" i="12"/>
  <c r="L57" i="12"/>
  <c r="L58" i="12"/>
  <c r="L59" i="12"/>
  <c r="L60" i="12"/>
  <c r="L61" i="12"/>
  <c r="W16" i="12"/>
  <c r="L62" i="12"/>
  <c r="L63" i="12"/>
  <c r="L64" i="12"/>
  <c r="L65" i="12"/>
  <c r="L66" i="12"/>
  <c r="L67" i="12"/>
  <c r="L68" i="12"/>
  <c r="L69" i="12"/>
  <c r="L70" i="12"/>
  <c r="L71" i="12"/>
  <c r="L72" i="12"/>
  <c r="L73" i="12"/>
  <c r="L74" i="12"/>
  <c r="L75" i="12"/>
  <c r="L76" i="12"/>
  <c r="W17" i="12"/>
  <c r="L77" i="12"/>
  <c r="L78" i="12"/>
  <c r="L79" i="12"/>
  <c r="L80" i="12"/>
  <c r="L81" i="12"/>
  <c r="L82" i="12"/>
  <c r="L83" i="12"/>
  <c r="L84" i="12"/>
  <c r="L85" i="12"/>
  <c r="L86" i="12"/>
  <c r="L87" i="12"/>
  <c r="L88" i="12"/>
  <c r="L89" i="12"/>
  <c r="L90" i="12"/>
  <c r="L91" i="12"/>
  <c r="W18" i="12"/>
  <c r="L92" i="12"/>
  <c r="L93" i="12"/>
  <c r="L94" i="12"/>
  <c r="L95" i="12"/>
  <c r="L96" i="12"/>
  <c r="L97" i="12"/>
  <c r="L98" i="12"/>
  <c r="L99" i="12"/>
  <c r="L100" i="12"/>
  <c r="L101" i="12"/>
  <c r="L102" i="12"/>
  <c r="L103" i="12"/>
  <c r="L104" i="12"/>
  <c r="L105" i="12"/>
  <c r="L106" i="12"/>
  <c r="W19" i="12"/>
  <c r="J35" i="4"/>
  <c r="K35" i="4"/>
  <c r="G35" i="4"/>
  <c r="L107" i="12"/>
  <c r="L108" i="12"/>
  <c r="L109" i="12"/>
  <c r="L110" i="12"/>
  <c r="L111" i="12"/>
  <c r="L112" i="12"/>
  <c r="L113" i="12"/>
  <c r="L114" i="12"/>
  <c r="L115" i="12"/>
  <c r="L116" i="12"/>
  <c r="L117" i="12"/>
  <c r="L118" i="12"/>
  <c r="L119" i="12"/>
  <c r="L120" i="12"/>
  <c r="L121" i="12"/>
  <c r="W20" i="12"/>
  <c r="L122" i="12"/>
  <c r="L123" i="12"/>
  <c r="L124" i="12"/>
  <c r="L125" i="12"/>
  <c r="L126" i="12"/>
  <c r="L127" i="12"/>
  <c r="L128" i="12"/>
  <c r="L129" i="12"/>
  <c r="L130" i="12"/>
  <c r="L131" i="12"/>
  <c r="L132" i="12"/>
  <c r="L133" i="12"/>
  <c r="L134" i="12"/>
  <c r="L135" i="12"/>
  <c r="L136" i="12"/>
  <c r="W21" i="12"/>
  <c r="L137" i="12"/>
  <c r="L138" i="12"/>
  <c r="L139" i="12"/>
  <c r="L140" i="12"/>
  <c r="L141" i="12"/>
  <c r="L142" i="12"/>
  <c r="L143" i="12"/>
  <c r="L144" i="12"/>
  <c r="L145" i="12"/>
  <c r="L146" i="12"/>
  <c r="L147" i="12"/>
  <c r="L148" i="12"/>
  <c r="L149" i="12"/>
  <c r="L150" i="12"/>
  <c r="L151" i="12"/>
  <c r="W22" i="12"/>
  <c r="J41" i="4"/>
  <c r="K41" i="4"/>
  <c r="G41" i="4"/>
  <c r="L152" i="12"/>
  <c r="L153" i="12"/>
  <c r="L154" i="12"/>
  <c r="L155" i="12"/>
  <c r="L156" i="12"/>
  <c r="L157" i="12"/>
  <c r="L158" i="12"/>
  <c r="L159" i="12"/>
  <c r="L160" i="12"/>
  <c r="L161" i="12"/>
  <c r="L162" i="12"/>
  <c r="L163" i="12"/>
  <c r="L164" i="12"/>
  <c r="L165" i="12"/>
  <c r="L166" i="12"/>
  <c r="W23" i="12"/>
  <c r="L167" i="12"/>
  <c r="L168" i="12"/>
  <c r="L169" i="12"/>
  <c r="L170" i="12"/>
  <c r="L171" i="12"/>
  <c r="L172" i="12"/>
  <c r="L173" i="12"/>
  <c r="L174" i="12"/>
  <c r="L175" i="12"/>
  <c r="L176" i="12"/>
  <c r="L177" i="12"/>
  <c r="L178" i="12"/>
  <c r="L179" i="12"/>
  <c r="L180" i="12"/>
  <c r="L181" i="12"/>
  <c r="W24" i="12"/>
  <c r="L182" i="12"/>
  <c r="L183" i="12"/>
  <c r="L184" i="12"/>
  <c r="L185" i="12"/>
  <c r="L186" i="12"/>
  <c r="L187" i="12"/>
  <c r="L188" i="12"/>
  <c r="L189" i="12"/>
  <c r="L190" i="12"/>
  <c r="L191" i="12"/>
  <c r="L192" i="12"/>
  <c r="L193" i="12"/>
  <c r="L194" i="12"/>
  <c r="L195" i="12"/>
  <c r="L196" i="12"/>
  <c r="W25" i="12"/>
  <c r="J40" i="4"/>
  <c r="K40" i="4"/>
  <c r="G40" i="4"/>
  <c r="K182" i="12"/>
  <c r="K183" i="12"/>
  <c r="K184" i="12"/>
  <c r="K185" i="12"/>
  <c r="K186" i="12"/>
  <c r="K187" i="12"/>
  <c r="K188" i="12"/>
  <c r="K189" i="12"/>
  <c r="K190" i="12"/>
  <c r="K191" i="12"/>
  <c r="K192" i="12"/>
  <c r="K193" i="12"/>
  <c r="K194" i="12"/>
  <c r="K195" i="12"/>
  <c r="K196" i="12"/>
  <c r="V25" i="12"/>
  <c r="J22" i="4"/>
  <c r="K22" i="4"/>
  <c r="G22" i="4"/>
  <c r="K32" i="12"/>
  <c r="K33" i="12"/>
  <c r="K34" i="12"/>
  <c r="K35" i="12"/>
  <c r="K36" i="12"/>
  <c r="K37" i="12"/>
  <c r="K38" i="12"/>
  <c r="K39" i="12"/>
  <c r="K40" i="12"/>
  <c r="K41" i="12"/>
  <c r="K42" i="12"/>
  <c r="K43" i="12"/>
  <c r="K44" i="12"/>
  <c r="K45" i="12"/>
  <c r="K46" i="12"/>
  <c r="V15" i="12"/>
  <c r="K47" i="12"/>
  <c r="K48" i="12"/>
  <c r="K49" i="12"/>
  <c r="K50" i="12"/>
  <c r="K51" i="12"/>
  <c r="K52" i="12"/>
  <c r="K53" i="12"/>
  <c r="K54" i="12"/>
  <c r="K55" i="12"/>
  <c r="K56" i="12"/>
  <c r="K57" i="12"/>
  <c r="K58" i="12"/>
  <c r="K59" i="12"/>
  <c r="K60" i="12"/>
  <c r="K61" i="12"/>
  <c r="V16" i="12"/>
  <c r="J28" i="4"/>
  <c r="K28" i="4"/>
  <c r="G28" i="4"/>
  <c r="K62" i="12"/>
  <c r="K63" i="12"/>
  <c r="K64" i="12"/>
  <c r="K65" i="12"/>
  <c r="K66" i="12"/>
  <c r="K67" i="12"/>
  <c r="K68" i="12"/>
  <c r="K69" i="12"/>
  <c r="K70" i="12"/>
  <c r="K71" i="12"/>
  <c r="K72" i="12"/>
  <c r="K73" i="12"/>
  <c r="K74" i="12"/>
  <c r="K75" i="12"/>
  <c r="K76" i="12"/>
  <c r="V17" i="12"/>
  <c r="K77" i="12"/>
  <c r="K78" i="12"/>
  <c r="K79" i="12"/>
  <c r="K80" i="12"/>
  <c r="K81" i="12"/>
  <c r="K82" i="12"/>
  <c r="K83" i="12"/>
  <c r="K84" i="12"/>
  <c r="K85" i="12"/>
  <c r="K86" i="12"/>
  <c r="K87" i="12"/>
  <c r="K88" i="12"/>
  <c r="K89" i="12"/>
  <c r="K90" i="12"/>
  <c r="K91" i="12"/>
  <c r="V18" i="12"/>
  <c r="K92" i="12"/>
  <c r="K93" i="12"/>
  <c r="K94" i="12"/>
  <c r="K95" i="12"/>
  <c r="K96" i="12"/>
  <c r="K97" i="12"/>
  <c r="K98" i="12"/>
  <c r="K99" i="12"/>
  <c r="K100" i="12"/>
  <c r="K101" i="12"/>
  <c r="K102" i="12"/>
  <c r="K103" i="12"/>
  <c r="K104" i="12"/>
  <c r="K105" i="12"/>
  <c r="K106" i="12"/>
  <c r="V19" i="12"/>
  <c r="J34" i="4"/>
  <c r="K34" i="4"/>
  <c r="G34" i="4"/>
  <c r="K107" i="12"/>
  <c r="K108" i="12"/>
  <c r="K109" i="12"/>
  <c r="K110" i="12"/>
  <c r="K111" i="12"/>
  <c r="K112" i="12"/>
  <c r="K113" i="12"/>
  <c r="K114" i="12"/>
  <c r="K115" i="12"/>
  <c r="K116" i="12"/>
  <c r="K117" i="12"/>
  <c r="K118" i="12"/>
  <c r="K119" i="12"/>
  <c r="K120" i="12"/>
  <c r="K121" i="12"/>
  <c r="V20" i="12"/>
  <c r="K122" i="12"/>
  <c r="K123" i="12"/>
  <c r="K124" i="12"/>
  <c r="K125" i="12"/>
  <c r="K126" i="12"/>
  <c r="K127" i="12"/>
  <c r="K128" i="12"/>
  <c r="K129" i="12"/>
  <c r="K130" i="12"/>
  <c r="K131" i="12"/>
  <c r="K132" i="12"/>
  <c r="K133" i="12"/>
  <c r="K134" i="12"/>
  <c r="K135" i="12"/>
  <c r="K136" i="12"/>
  <c r="V21" i="12"/>
  <c r="K137" i="12"/>
  <c r="K138" i="12"/>
  <c r="K139" i="12"/>
  <c r="K140" i="12"/>
  <c r="K141" i="12"/>
  <c r="K142" i="12"/>
  <c r="K143" i="12"/>
  <c r="K144" i="12"/>
  <c r="K145" i="12"/>
  <c r="K146" i="12"/>
  <c r="K147" i="12"/>
  <c r="K148" i="12"/>
  <c r="K149" i="12"/>
  <c r="K150" i="12"/>
  <c r="K151" i="12"/>
  <c r="V22" i="12"/>
  <c r="K152" i="12"/>
  <c r="K153" i="12"/>
  <c r="K154" i="12"/>
  <c r="K155" i="12"/>
  <c r="K156" i="12"/>
  <c r="K157" i="12"/>
  <c r="K158" i="12"/>
  <c r="K159" i="12"/>
  <c r="K160" i="12"/>
  <c r="K161" i="12"/>
  <c r="K162" i="12"/>
  <c r="K163" i="12"/>
  <c r="K164" i="12"/>
  <c r="K165" i="12"/>
  <c r="K166" i="12"/>
  <c r="V23" i="12"/>
  <c r="K167" i="12"/>
  <c r="K168" i="12"/>
  <c r="K169" i="12"/>
  <c r="K170" i="12"/>
  <c r="K171" i="12"/>
  <c r="K172" i="12"/>
  <c r="K173" i="12"/>
  <c r="K174" i="12"/>
  <c r="K175" i="12"/>
  <c r="K176" i="12"/>
  <c r="K177" i="12"/>
  <c r="K178" i="12"/>
  <c r="K179" i="12"/>
  <c r="K180" i="12"/>
  <c r="K181" i="12"/>
  <c r="V24" i="12"/>
  <c r="J21" i="4"/>
  <c r="K21" i="4"/>
  <c r="G21" i="4"/>
  <c r="J32" i="12"/>
  <c r="J33" i="12"/>
  <c r="J34" i="12"/>
  <c r="J35" i="12"/>
  <c r="J36" i="12"/>
  <c r="J37" i="12"/>
  <c r="J38" i="12"/>
  <c r="J39" i="12"/>
  <c r="J40" i="12"/>
  <c r="J41" i="12"/>
  <c r="J42" i="12"/>
  <c r="J43" i="12"/>
  <c r="J44" i="12"/>
  <c r="J45" i="12"/>
  <c r="J46" i="12"/>
  <c r="U15" i="12"/>
  <c r="J47" i="12"/>
  <c r="J48" i="12"/>
  <c r="J49" i="12"/>
  <c r="J50" i="12"/>
  <c r="J51" i="12"/>
  <c r="J52" i="12"/>
  <c r="J53" i="12"/>
  <c r="J54" i="12"/>
  <c r="J55" i="12"/>
  <c r="J56" i="12"/>
  <c r="J57" i="12"/>
  <c r="J58" i="12"/>
  <c r="J59" i="12"/>
  <c r="J60" i="12"/>
  <c r="J61" i="12"/>
  <c r="U16" i="12"/>
  <c r="J27" i="4"/>
  <c r="K27" i="4"/>
  <c r="G27" i="4"/>
  <c r="J62" i="12"/>
  <c r="J63" i="12"/>
  <c r="J64" i="12"/>
  <c r="J65" i="12"/>
  <c r="J66" i="12"/>
  <c r="J67" i="12"/>
  <c r="J68" i="12"/>
  <c r="J69" i="12"/>
  <c r="J70" i="12"/>
  <c r="J71" i="12"/>
  <c r="J72" i="12"/>
  <c r="J73" i="12"/>
  <c r="J74" i="12"/>
  <c r="J75" i="12"/>
  <c r="J76" i="12"/>
  <c r="U17" i="12"/>
  <c r="J77" i="12"/>
  <c r="J78" i="12"/>
  <c r="J79" i="12"/>
  <c r="J80" i="12"/>
  <c r="J81" i="12"/>
  <c r="J82" i="12"/>
  <c r="J83" i="12"/>
  <c r="J84" i="12"/>
  <c r="J85" i="12"/>
  <c r="J86" i="12"/>
  <c r="J87" i="12"/>
  <c r="J88" i="12"/>
  <c r="J89" i="12"/>
  <c r="J90" i="12"/>
  <c r="J91" i="12"/>
  <c r="U18" i="12"/>
  <c r="J92" i="12"/>
  <c r="J93" i="12"/>
  <c r="J94" i="12"/>
  <c r="J95" i="12"/>
  <c r="J96" i="12"/>
  <c r="J97" i="12"/>
  <c r="J98" i="12"/>
  <c r="J99" i="12"/>
  <c r="J100" i="12"/>
  <c r="J101" i="12"/>
  <c r="J102" i="12"/>
  <c r="J103" i="12"/>
  <c r="J104" i="12"/>
  <c r="J105" i="12"/>
  <c r="J106" i="12"/>
  <c r="U19" i="12"/>
  <c r="J33" i="4"/>
  <c r="K33" i="4"/>
  <c r="G33" i="4"/>
  <c r="J107" i="12"/>
  <c r="J108" i="12"/>
  <c r="J109" i="12"/>
  <c r="J110" i="12"/>
  <c r="J111" i="12"/>
  <c r="J112" i="12"/>
  <c r="J113" i="12"/>
  <c r="J114" i="12"/>
  <c r="J115" i="12"/>
  <c r="J116" i="12"/>
  <c r="J117" i="12"/>
  <c r="J118" i="12"/>
  <c r="J119" i="12"/>
  <c r="J120" i="12"/>
  <c r="J121" i="12"/>
  <c r="U20" i="12"/>
  <c r="J122" i="12"/>
  <c r="J123" i="12"/>
  <c r="J124" i="12"/>
  <c r="J125" i="12"/>
  <c r="J126" i="12"/>
  <c r="J127" i="12"/>
  <c r="J128" i="12"/>
  <c r="J129" i="12"/>
  <c r="J130" i="12"/>
  <c r="J131" i="12"/>
  <c r="J132" i="12"/>
  <c r="J133" i="12"/>
  <c r="J134" i="12"/>
  <c r="J135" i="12"/>
  <c r="J136" i="12"/>
  <c r="U21" i="12"/>
  <c r="J137" i="12"/>
  <c r="J138" i="12"/>
  <c r="J139" i="12"/>
  <c r="J140" i="12"/>
  <c r="J141" i="12"/>
  <c r="J142" i="12"/>
  <c r="J143" i="12"/>
  <c r="J144" i="12"/>
  <c r="J145" i="12"/>
  <c r="J146" i="12"/>
  <c r="J147" i="12"/>
  <c r="J148" i="12"/>
  <c r="J149" i="12"/>
  <c r="J150" i="12"/>
  <c r="J151" i="12"/>
  <c r="U22" i="12"/>
  <c r="J39" i="4"/>
  <c r="K39" i="4"/>
  <c r="G39" i="4"/>
  <c r="J152" i="12"/>
  <c r="J153" i="12"/>
  <c r="J154" i="12"/>
  <c r="J155" i="12"/>
  <c r="J156" i="12"/>
  <c r="J157" i="12"/>
  <c r="J158" i="12"/>
  <c r="J159" i="12"/>
  <c r="J160" i="12"/>
  <c r="J161" i="12"/>
  <c r="J162" i="12"/>
  <c r="J163" i="12"/>
  <c r="J164" i="12"/>
  <c r="J165" i="12"/>
  <c r="J166" i="12"/>
  <c r="U23" i="12"/>
  <c r="J167" i="12"/>
  <c r="J168" i="12"/>
  <c r="J169" i="12"/>
  <c r="J170" i="12"/>
  <c r="J171" i="12"/>
  <c r="J172" i="12"/>
  <c r="J173" i="12"/>
  <c r="J174" i="12"/>
  <c r="J175" i="12"/>
  <c r="J176" i="12"/>
  <c r="J177" i="12"/>
  <c r="J178" i="12"/>
  <c r="J179" i="12"/>
  <c r="J180" i="12"/>
  <c r="J181" i="12"/>
  <c r="U24" i="12"/>
  <c r="J182" i="12"/>
  <c r="J183" i="12"/>
  <c r="J184" i="12"/>
  <c r="J185" i="12"/>
  <c r="J186" i="12"/>
  <c r="J187" i="12"/>
  <c r="J188" i="12"/>
  <c r="J189" i="12"/>
  <c r="J190" i="12"/>
  <c r="J191" i="12"/>
  <c r="J192" i="12"/>
  <c r="J193" i="12"/>
  <c r="J194" i="12"/>
  <c r="J195" i="12"/>
  <c r="J196" i="12"/>
  <c r="U25" i="12"/>
  <c r="J20" i="4"/>
  <c r="K20" i="4"/>
  <c r="G20" i="4"/>
  <c r="I32" i="12"/>
  <c r="I33" i="12"/>
  <c r="I34" i="12"/>
  <c r="I35" i="12"/>
  <c r="I36" i="12"/>
  <c r="I37" i="12"/>
  <c r="I38" i="12"/>
  <c r="I39" i="12"/>
  <c r="I40" i="12"/>
  <c r="I41" i="12"/>
  <c r="I42" i="12"/>
  <c r="I43" i="12"/>
  <c r="I44" i="12"/>
  <c r="I45" i="12"/>
  <c r="I46" i="12"/>
  <c r="T15" i="12"/>
  <c r="I47" i="12"/>
  <c r="I48" i="12"/>
  <c r="I49" i="12"/>
  <c r="I50" i="12"/>
  <c r="I51" i="12"/>
  <c r="I52" i="12"/>
  <c r="I53" i="12"/>
  <c r="I54" i="12"/>
  <c r="I55" i="12"/>
  <c r="I56" i="12"/>
  <c r="I57" i="12"/>
  <c r="I58" i="12"/>
  <c r="I59" i="12"/>
  <c r="I60" i="12"/>
  <c r="I61" i="12"/>
  <c r="T16" i="12"/>
  <c r="J26" i="4"/>
  <c r="K26" i="4"/>
  <c r="G26" i="4"/>
  <c r="I62" i="12"/>
  <c r="I63" i="12"/>
  <c r="I64" i="12"/>
  <c r="I65" i="12"/>
  <c r="I66" i="12"/>
  <c r="I67" i="12"/>
  <c r="I68" i="12"/>
  <c r="I69" i="12"/>
  <c r="I70" i="12"/>
  <c r="I71" i="12"/>
  <c r="I72" i="12"/>
  <c r="I73" i="12"/>
  <c r="I74" i="12"/>
  <c r="I75" i="12"/>
  <c r="I76" i="12"/>
  <c r="T17" i="12"/>
  <c r="I77" i="12"/>
  <c r="I78" i="12"/>
  <c r="I79" i="12"/>
  <c r="I80" i="12"/>
  <c r="I81" i="12"/>
  <c r="I82" i="12"/>
  <c r="I83" i="12"/>
  <c r="I84" i="12"/>
  <c r="I85" i="12"/>
  <c r="I86" i="12"/>
  <c r="I87" i="12"/>
  <c r="I88" i="12"/>
  <c r="I89" i="12"/>
  <c r="I90" i="12"/>
  <c r="I91" i="12"/>
  <c r="T18" i="12"/>
  <c r="I92" i="12"/>
  <c r="I93" i="12"/>
  <c r="I94" i="12"/>
  <c r="I95" i="12"/>
  <c r="I96" i="12"/>
  <c r="I97" i="12"/>
  <c r="I98" i="12"/>
  <c r="I99" i="12"/>
  <c r="I100" i="12"/>
  <c r="I101" i="12"/>
  <c r="I102" i="12"/>
  <c r="I103" i="12"/>
  <c r="I104" i="12"/>
  <c r="I105" i="12"/>
  <c r="I106" i="12"/>
  <c r="T19" i="12"/>
  <c r="J32" i="4"/>
  <c r="K32" i="4"/>
  <c r="G32" i="4"/>
  <c r="I107" i="12"/>
  <c r="I108" i="12"/>
  <c r="I109" i="12"/>
  <c r="I110" i="12"/>
  <c r="I111" i="12"/>
  <c r="I112" i="12"/>
  <c r="I113" i="12"/>
  <c r="I114" i="12"/>
  <c r="I115" i="12"/>
  <c r="I116" i="12"/>
  <c r="I117" i="12"/>
  <c r="I118" i="12"/>
  <c r="I119" i="12"/>
  <c r="I120" i="12"/>
  <c r="I121" i="12"/>
  <c r="T20" i="12"/>
  <c r="I122" i="12"/>
  <c r="I123" i="12"/>
  <c r="I124" i="12"/>
  <c r="I125" i="12"/>
  <c r="I126" i="12"/>
  <c r="I127" i="12"/>
  <c r="I128" i="12"/>
  <c r="I129" i="12"/>
  <c r="I130" i="12"/>
  <c r="I131" i="12"/>
  <c r="I132" i="12"/>
  <c r="I133" i="12"/>
  <c r="I134" i="12"/>
  <c r="I135" i="12"/>
  <c r="I136" i="12"/>
  <c r="T21" i="12"/>
  <c r="I137" i="12"/>
  <c r="I138" i="12"/>
  <c r="I139" i="12"/>
  <c r="I140" i="12"/>
  <c r="I141" i="12"/>
  <c r="I142" i="12"/>
  <c r="I143" i="12"/>
  <c r="I144" i="12"/>
  <c r="I145" i="12"/>
  <c r="I146" i="12"/>
  <c r="I147" i="12"/>
  <c r="I148" i="12"/>
  <c r="I149" i="12"/>
  <c r="I150" i="12"/>
  <c r="I151" i="12"/>
  <c r="T22" i="12"/>
  <c r="J38" i="4"/>
  <c r="K38" i="4"/>
  <c r="G38" i="4"/>
  <c r="I152" i="12"/>
  <c r="I153" i="12"/>
  <c r="I154" i="12"/>
  <c r="I155" i="12"/>
  <c r="I156" i="12"/>
  <c r="I157" i="12"/>
  <c r="I158" i="12"/>
  <c r="I159" i="12"/>
  <c r="I160" i="12"/>
  <c r="I161" i="12"/>
  <c r="I162" i="12"/>
  <c r="I163" i="12"/>
  <c r="I164" i="12"/>
  <c r="I165" i="12"/>
  <c r="I166" i="12"/>
  <c r="T23" i="12"/>
  <c r="I167" i="12"/>
  <c r="I168" i="12"/>
  <c r="I169" i="12"/>
  <c r="I170" i="12"/>
  <c r="I171" i="12"/>
  <c r="I172" i="12"/>
  <c r="I173" i="12"/>
  <c r="I174" i="12"/>
  <c r="I175" i="12"/>
  <c r="I176" i="12"/>
  <c r="I177" i="12"/>
  <c r="I178" i="12"/>
  <c r="I179" i="12"/>
  <c r="I180" i="12"/>
  <c r="I181" i="12"/>
  <c r="T24" i="12"/>
  <c r="I182" i="12"/>
  <c r="I183" i="12"/>
  <c r="I184" i="12"/>
  <c r="I185" i="12"/>
  <c r="I186" i="12"/>
  <c r="I187" i="12"/>
  <c r="I188" i="12"/>
  <c r="I189" i="12"/>
  <c r="I190" i="12"/>
  <c r="I191" i="12"/>
  <c r="I192" i="12"/>
  <c r="I193" i="12"/>
  <c r="I194" i="12"/>
  <c r="I195" i="12"/>
  <c r="I196" i="12"/>
  <c r="T25" i="12"/>
  <c r="T32" i="10"/>
  <c r="O32" i="10"/>
  <c r="Q32" i="10"/>
  <c r="N32" i="10"/>
  <c r="P32" i="10"/>
  <c r="R32" i="10"/>
  <c r="S32" i="10"/>
  <c r="U32" i="10"/>
  <c r="V32" i="10"/>
  <c r="I17" i="12"/>
  <c r="T33" i="10"/>
  <c r="O33" i="10"/>
  <c r="Q33" i="10"/>
  <c r="N33" i="10"/>
  <c r="P33" i="10"/>
  <c r="R33" i="10"/>
  <c r="S33" i="10"/>
  <c r="U33" i="10"/>
  <c r="V33" i="10"/>
  <c r="I18" i="12"/>
  <c r="T34" i="10"/>
  <c r="O34" i="10"/>
  <c r="Q34" i="10"/>
  <c r="N34" i="10"/>
  <c r="P34" i="10"/>
  <c r="R34" i="10"/>
  <c r="S34" i="10"/>
  <c r="U34" i="10"/>
  <c r="V34" i="10"/>
  <c r="I19" i="12"/>
  <c r="T35" i="10"/>
  <c r="O35" i="10"/>
  <c r="Q35" i="10"/>
  <c r="N35" i="10"/>
  <c r="P35" i="10"/>
  <c r="R35" i="10"/>
  <c r="S35" i="10"/>
  <c r="U35" i="10"/>
  <c r="V35" i="10"/>
  <c r="I20" i="12"/>
  <c r="T36" i="10"/>
  <c r="O36" i="10"/>
  <c r="Q36" i="10"/>
  <c r="N36" i="10"/>
  <c r="P36" i="10"/>
  <c r="R36" i="10"/>
  <c r="S36" i="10"/>
  <c r="U36" i="10"/>
  <c r="V36" i="10"/>
  <c r="I21" i="12"/>
  <c r="T37" i="10"/>
  <c r="O37" i="10"/>
  <c r="Q37" i="10"/>
  <c r="N37" i="10"/>
  <c r="P37" i="10"/>
  <c r="R37" i="10"/>
  <c r="S37" i="10"/>
  <c r="U37" i="10"/>
  <c r="V37" i="10"/>
  <c r="I22" i="12"/>
  <c r="T38" i="10"/>
  <c r="O38" i="10"/>
  <c r="Q38" i="10"/>
  <c r="N38" i="10"/>
  <c r="P38" i="10"/>
  <c r="R38" i="10"/>
  <c r="S38" i="10"/>
  <c r="U38" i="10"/>
  <c r="V38" i="10"/>
  <c r="I23" i="12"/>
  <c r="T39" i="10"/>
  <c r="O39" i="10"/>
  <c r="Q39" i="10"/>
  <c r="N39" i="10"/>
  <c r="P39" i="10"/>
  <c r="R39" i="10"/>
  <c r="S39" i="10"/>
  <c r="U39" i="10"/>
  <c r="V39" i="10"/>
  <c r="I24" i="12"/>
  <c r="T40" i="10"/>
  <c r="O40" i="10"/>
  <c r="Q40" i="10"/>
  <c r="N40" i="10"/>
  <c r="P40" i="10"/>
  <c r="R40" i="10"/>
  <c r="S40" i="10"/>
  <c r="U40" i="10"/>
  <c r="V40" i="10"/>
  <c r="I25" i="12"/>
  <c r="N41" i="10"/>
  <c r="O41" i="10"/>
  <c r="Q41" i="10"/>
  <c r="P41" i="10"/>
  <c r="R41" i="10"/>
  <c r="S41" i="10"/>
  <c r="T41" i="10"/>
  <c r="U41" i="10"/>
  <c r="V41" i="10"/>
  <c r="I26" i="12"/>
  <c r="N42" i="10"/>
  <c r="O42" i="10"/>
  <c r="Q42" i="10"/>
  <c r="P42" i="10"/>
  <c r="R42" i="10"/>
  <c r="S42" i="10"/>
  <c r="T42" i="10"/>
  <c r="U42" i="10"/>
  <c r="V42" i="10"/>
  <c r="I27" i="12"/>
  <c r="N43" i="10"/>
  <c r="O43" i="10"/>
  <c r="Q43" i="10"/>
  <c r="P43" i="10"/>
  <c r="R43" i="10"/>
  <c r="S43" i="10"/>
  <c r="T43" i="10"/>
  <c r="U43" i="10"/>
  <c r="V43" i="10"/>
  <c r="I28" i="12"/>
  <c r="N44" i="10"/>
  <c r="O44" i="10"/>
  <c r="Q44" i="10"/>
  <c r="P44" i="10"/>
  <c r="R44" i="10"/>
  <c r="S44" i="10"/>
  <c r="T44" i="10"/>
  <c r="U44" i="10"/>
  <c r="V44" i="10"/>
  <c r="I29" i="12"/>
  <c r="N45" i="10"/>
  <c r="O45" i="10"/>
  <c r="Q45" i="10"/>
  <c r="P45" i="10"/>
  <c r="R45" i="10"/>
  <c r="S45" i="10"/>
  <c r="T45" i="10"/>
  <c r="U45" i="10"/>
  <c r="V45" i="10"/>
  <c r="I30" i="12"/>
  <c r="N46" i="10"/>
  <c r="O46" i="10"/>
  <c r="Q46" i="10"/>
  <c r="P46" i="10"/>
  <c r="R46" i="10"/>
  <c r="S46" i="10"/>
  <c r="T46" i="10"/>
  <c r="U46" i="10"/>
  <c r="V46" i="10"/>
  <c r="I31" i="12"/>
  <c r="T14" i="12"/>
  <c r="J17" i="12"/>
  <c r="J18" i="12"/>
  <c r="J19" i="12"/>
  <c r="J20" i="12"/>
  <c r="J21" i="12"/>
  <c r="J22" i="12"/>
  <c r="J23" i="12"/>
  <c r="J24" i="12"/>
  <c r="J25" i="12"/>
  <c r="J26" i="12"/>
  <c r="J27" i="12"/>
  <c r="J28" i="12"/>
  <c r="J29" i="12"/>
  <c r="J30" i="12"/>
  <c r="J31" i="12"/>
  <c r="U14" i="12"/>
  <c r="K17" i="12"/>
  <c r="K18" i="12"/>
  <c r="K19" i="12"/>
  <c r="K20" i="12"/>
  <c r="K21" i="12"/>
  <c r="K22" i="12"/>
  <c r="K23" i="12"/>
  <c r="K24" i="12"/>
  <c r="K25" i="12"/>
  <c r="K26" i="12"/>
  <c r="K27" i="12"/>
  <c r="K28" i="12"/>
  <c r="K29" i="12"/>
  <c r="K30" i="12"/>
  <c r="K31" i="12"/>
  <c r="V14" i="12"/>
  <c r="L17" i="12"/>
  <c r="L18" i="12"/>
  <c r="L19" i="12"/>
  <c r="L20" i="12"/>
  <c r="L21" i="12"/>
  <c r="L22" i="12"/>
  <c r="L23" i="12"/>
  <c r="L24" i="12"/>
  <c r="L25" i="12"/>
  <c r="L26" i="12"/>
  <c r="L27" i="12"/>
  <c r="L28" i="12"/>
  <c r="L29" i="12"/>
  <c r="L30" i="12"/>
  <c r="L31" i="12"/>
  <c r="W14" i="12"/>
  <c r="M17" i="12"/>
  <c r="M18" i="12"/>
  <c r="M19" i="12"/>
  <c r="M20" i="12"/>
  <c r="M21" i="12"/>
  <c r="M22" i="12"/>
  <c r="M23" i="12"/>
  <c r="M24" i="12"/>
  <c r="M25" i="12"/>
  <c r="M26" i="12"/>
  <c r="M27" i="12"/>
  <c r="M28" i="12"/>
  <c r="M29" i="12"/>
  <c r="M30" i="12"/>
  <c r="M31" i="12"/>
  <c r="X14" i="12"/>
  <c r="J19" i="4"/>
  <c r="K19" i="4"/>
  <c r="G19" i="4"/>
  <c r="H32" i="12"/>
  <c r="H33" i="12"/>
  <c r="H34" i="12"/>
  <c r="H35" i="12"/>
  <c r="H36" i="12"/>
  <c r="H37" i="12"/>
  <c r="H38" i="12"/>
  <c r="H39" i="12"/>
  <c r="H40" i="12"/>
  <c r="H41" i="12"/>
  <c r="H42" i="12"/>
  <c r="H43" i="12"/>
  <c r="H44" i="12"/>
  <c r="H45" i="12"/>
  <c r="H46" i="12"/>
  <c r="S15" i="12"/>
  <c r="H47" i="12"/>
  <c r="H48" i="12"/>
  <c r="H49" i="12"/>
  <c r="H50" i="12"/>
  <c r="H51" i="12"/>
  <c r="H52" i="12"/>
  <c r="H53" i="12"/>
  <c r="H54" i="12"/>
  <c r="H55" i="12"/>
  <c r="H56" i="12"/>
  <c r="H57" i="12"/>
  <c r="H58" i="12"/>
  <c r="H59" i="12"/>
  <c r="H60" i="12"/>
  <c r="H61" i="12"/>
  <c r="S16" i="12"/>
  <c r="J25" i="4"/>
  <c r="K25" i="4"/>
  <c r="G25" i="4"/>
  <c r="H62" i="12"/>
  <c r="H63" i="12"/>
  <c r="H64" i="12"/>
  <c r="H65" i="12"/>
  <c r="H66" i="12"/>
  <c r="H67" i="12"/>
  <c r="H68" i="12"/>
  <c r="H69" i="12"/>
  <c r="H70" i="12"/>
  <c r="H71" i="12"/>
  <c r="H72" i="12"/>
  <c r="H73" i="12"/>
  <c r="H74" i="12"/>
  <c r="H75" i="12"/>
  <c r="H76" i="12"/>
  <c r="S17" i="12"/>
  <c r="H77" i="12"/>
  <c r="H78" i="12"/>
  <c r="H79" i="12"/>
  <c r="H80" i="12"/>
  <c r="H81" i="12"/>
  <c r="H82" i="12"/>
  <c r="H83" i="12"/>
  <c r="H84" i="12"/>
  <c r="H85" i="12"/>
  <c r="H86" i="12"/>
  <c r="H87" i="12"/>
  <c r="H88" i="12"/>
  <c r="H89" i="12"/>
  <c r="H90" i="12"/>
  <c r="H91" i="12"/>
  <c r="S18" i="12"/>
  <c r="H92" i="12"/>
  <c r="H93" i="12"/>
  <c r="H94" i="12"/>
  <c r="H95" i="12"/>
  <c r="H96" i="12"/>
  <c r="H97" i="12"/>
  <c r="H98" i="12"/>
  <c r="H99" i="12"/>
  <c r="H100" i="12"/>
  <c r="H101" i="12"/>
  <c r="H102" i="12"/>
  <c r="H103" i="12"/>
  <c r="H104" i="12"/>
  <c r="H105" i="12"/>
  <c r="H106" i="12"/>
  <c r="S19" i="12"/>
  <c r="J31" i="4"/>
  <c r="K31" i="4"/>
  <c r="G31" i="4"/>
  <c r="H107" i="12"/>
  <c r="H108" i="12"/>
  <c r="H109" i="12"/>
  <c r="H110" i="12"/>
  <c r="H111" i="12"/>
  <c r="H112" i="12"/>
  <c r="H113" i="12"/>
  <c r="H114" i="12"/>
  <c r="H115" i="12"/>
  <c r="H116" i="12"/>
  <c r="H117" i="12"/>
  <c r="H118" i="12"/>
  <c r="H119" i="12"/>
  <c r="H120" i="12"/>
  <c r="H121" i="12"/>
  <c r="S20" i="12"/>
  <c r="H122" i="12"/>
  <c r="H123" i="12"/>
  <c r="H124" i="12"/>
  <c r="H125" i="12"/>
  <c r="H126" i="12"/>
  <c r="H127" i="12"/>
  <c r="H128" i="12"/>
  <c r="H129" i="12"/>
  <c r="H130" i="12"/>
  <c r="H131" i="12"/>
  <c r="H132" i="12"/>
  <c r="H133" i="12"/>
  <c r="H134" i="12"/>
  <c r="H135" i="12"/>
  <c r="H136" i="12"/>
  <c r="S21" i="12"/>
  <c r="H137" i="12"/>
  <c r="H138" i="12"/>
  <c r="H139" i="12"/>
  <c r="H140" i="12"/>
  <c r="H141" i="12"/>
  <c r="H142" i="12"/>
  <c r="H143" i="12"/>
  <c r="H144" i="12"/>
  <c r="H145" i="12"/>
  <c r="H146" i="12"/>
  <c r="H147" i="12"/>
  <c r="H148" i="12"/>
  <c r="H149" i="12"/>
  <c r="H150" i="12"/>
  <c r="H151" i="12"/>
  <c r="S22" i="12"/>
  <c r="J37" i="4"/>
  <c r="K37" i="4"/>
  <c r="G37" i="4"/>
  <c r="H152" i="12"/>
  <c r="H153" i="12"/>
  <c r="H154" i="12"/>
  <c r="H155" i="12"/>
  <c r="H156" i="12"/>
  <c r="H157" i="12"/>
  <c r="H158" i="12"/>
  <c r="H159" i="12"/>
  <c r="H160" i="12"/>
  <c r="H161" i="12"/>
  <c r="H162" i="12"/>
  <c r="H163" i="12"/>
  <c r="H164" i="12"/>
  <c r="H165" i="12"/>
  <c r="H166" i="12"/>
  <c r="S23" i="12"/>
  <c r="H167" i="12"/>
  <c r="H168" i="12"/>
  <c r="H169" i="12"/>
  <c r="H170" i="12"/>
  <c r="H171" i="12"/>
  <c r="H172" i="12"/>
  <c r="H173" i="12"/>
  <c r="H174" i="12"/>
  <c r="H175" i="12"/>
  <c r="H176" i="12"/>
  <c r="H177" i="12"/>
  <c r="H178" i="12"/>
  <c r="H179" i="12"/>
  <c r="H180" i="12"/>
  <c r="H181" i="12"/>
  <c r="S24" i="12"/>
  <c r="H182" i="12"/>
  <c r="H183" i="12"/>
  <c r="H184" i="12"/>
  <c r="H185" i="12"/>
  <c r="H186" i="12"/>
  <c r="H187" i="12"/>
  <c r="H188" i="12"/>
  <c r="H189" i="12"/>
  <c r="H190" i="12"/>
  <c r="H191" i="12"/>
  <c r="H192" i="12"/>
  <c r="H193" i="12"/>
  <c r="H194" i="12"/>
  <c r="H195" i="12"/>
  <c r="H196" i="12"/>
  <c r="S25" i="12"/>
  <c r="H17" i="12"/>
  <c r="H18" i="12"/>
  <c r="H19" i="12"/>
  <c r="H20" i="12"/>
  <c r="H21" i="12"/>
  <c r="H22" i="12"/>
  <c r="H23" i="12"/>
  <c r="H24" i="12"/>
  <c r="H25" i="12"/>
  <c r="H26" i="12"/>
  <c r="H27" i="12"/>
  <c r="H28" i="12"/>
  <c r="H29" i="12"/>
  <c r="H30" i="12"/>
  <c r="H31" i="12"/>
  <c r="S14" i="12"/>
  <c r="M16" i="12"/>
  <c r="X13" i="12"/>
  <c r="L16" i="12"/>
  <c r="W13" i="12"/>
  <c r="K16" i="12"/>
  <c r="V13" i="12"/>
  <c r="J16" i="12"/>
  <c r="U13" i="12"/>
  <c r="I16" i="12"/>
  <c r="T13" i="12"/>
  <c r="H16" i="12"/>
  <c r="S13" i="12"/>
  <c r="J17" i="11"/>
  <c r="K17" i="11"/>
  <c r="J18" i="11"/>
  <c r="K18" i="11"/>
  <c r="J19" i="11"/>
  <c r="K19" i="11"/>
  <c r="J20" i="11"/>
  <c r="K20" i="11"/>
  <c r="J21" i="11"/>
  <c r="K21" i="11"/>
  <c r="J22" i="11"/>
  <c r="K22" i="11"/>
  <c r="J23" i="11"/>
  <c r="K23" i="11"/>
  <c r="J24" i="11"/>
  <c r="K24" i="11"/>
  <c r="J25" i="11"/>
  <c r="K25" i="11"/>
  <c r="J26" i="11"/>
  <c r="K26" i="11"/>
  <c r="J27" i="11"/>
  <c r="K27" i="11"/>
  <c r="J28" i="11"/>
  <c r="K28" i="11"/>
  <c r="J29" i="11"/>
  <c r="K29" i="11"/>
  <c r="J30" i="11"/>
  <c r="K30" i="11"/>
  <c r="J31" i="11"/>
  <c r="K31" i="11"/>
  <c r="AN3" i="11"/>
  <c r="F42" i="4"/>
  <c r="F41" i="4"/>
  <c r="F40" i="4"/>
  <c r="F39" i="4"/>
  <c r="F38" i="4"/>
  <c r="F37" i="4"/>
  <c r="F36" i="4"/>
  <c r="F35" i="4"/>
  <c r="F34" i="4"/>
  <c r="F33" i="4"/>
  <c r="F32" i="4"/>
  <c r="F31" i="4"/>
  <c r="F30" i="4"/>
  <c r="F29" i="4"/>
  <c r="F28" i="4"/>
  <c r="F27" i="4"/>
  <c r="F26" i="4"/>
  <c r="F25" i="4"/>
  <c r="E42" i="4"/>
  <c r="E41" i="4"/>
  <c r="E40" i="4"/>
  <c r="E39" i="4"/>
  <c r="E38" i="4"/>
  <c r="E37" i="4"/>
  <c r="E36" i="4"/>
  <c r="E35" i="4"/>
  <c r="E34" i="4"/>
  <c r="E33" i="4"/>
  <c r="E32" i="4"/>
  <c r="E31" i="4"/>
  <c r="E30" i="4"/>
  <c r="E29" i="4"/>
  <c r="E27" i="4"/>
  <c r="E26" i="4"/>
  <c r="E25" i="4"/>
  <c r="AF32" i="11"/>
  <c r="AG32" i="11"/>
  <c r="AH32" i="11"/>
  <c r="AI32" i="11"/>
  <c r="AJ32" i="11"/>
  <c r="AF33" i="11"/>
  <c r="AG33" i="11"/>
  <c r="AH33" i="11"/>
  <c r="AI33" i="11"/>
  <c r="AJ33" i="11"/>
  <c r="AF34" i="11"/>
  <c r="AG34" i="11"/>
  <c r="AH34" i="11"/>
  <c r="AI34" i="11"/>
  <c r="AJ34" i="11"/>
  <c r="AF35" i="11"/>
  <c r="AG35" i="11"/>
  <c r="AH35" i="11"/>
  <c r="AI35" i="11"/>
  <c r="AJ35" i="11"/>
  <c r="AF36" i="11"/>
  <c r="AG36" i="11"/>
  <c r="AH36" i="11"/>
  <c r="AI36" i="11"/>
  <c r="AJ36" i="11"/>
  <c r="AF37" i="11"/>
  <c r="AG37" i="11"/>
  <c r="AH37" i="11"/>
  <c r="AI37" i="11"/>
  <c r="AJ37" i="11"/>
  <c r="AF38" i="11"/>
  <c r="AG38" i="11"/>
  <c r="AH38" i="11"/>
  <c r="AI38" i="11"/>
  <c r="AJ38" i="11"/>
  <c r="AF39" i="11"/>
  <c r="AG39" i="11"/>
  <c r="AH39" i="11"/>
  <c r="AI39" i="11"/>
  <c r="AJ39" i="11"/>
  <c r="AF40" i="11"/>
  <c r="AG40" i="11"/>
  <c r="AH40" i="11"/>
  <c r="AI40" i="11"/>
  <c r="AJ40" i="11"/>
  <c r="AF41" i="11"/>
  <c r="AG41" i="11"/>
  <c r="AH41" i="11"/>
  <c r="AI41" i="11"/>
  <c r="AJ41" i="11"/>
  <c r="AF42" i="11"/>
  <c r="AG42" i="11"/>
  <c r="AH42" i="11"/>
  <c r="AI42" i="11"/>
  <c r="AJ42" i="11"/>
  <c r="AF43" i="11"/>
  <c r="AG43" i="11"/>
  <c r="AH43" i="11"/>
  <c r="AI43" i="11"/>
  <c r="AJ43" i="11"/>
  <c r="AF44" i="11"/>
  <c r="AG44" i="11"/>
  <c r="AH44" i="11"/>
  <c r="AI44" i="11"/>
  <c r="AJ44" i="11"/>
  <c r="AF45" i="11"/>
  <c r="AG45" i="11"/>
  <c r="AH45" i="11"/>
  <c r="AI45" i="11"/>
  <c r="AJ45" i="11"/>
  <c r="AF46" i="11"/>
  <c r="AG46" i="11"/>
  <c r="AH46" i="11"/>
  <c r="AI46" i="11"/>
  <c r="AJ46" i="11"/>
  <c r="AS4" i="11"/>
  <c r="AF47" i="11"/>
  <c r="AG47" i="11"/>
  <c r="AH47" i="11"/>
  <c r="AI47" i="11"/>
  <c r="AJ47" i="11"/>
  <c r="AF48" i="11"/>
  <c r="AG48" i="11"/>
  <c r="AH48" i="11"/>
  <c r="AI48" i="11"/>
  <c r="AJ48" i="11"/>
  <c r="AF49" i="11"/>
  <c r="AG49" i="11"/>
  <c r="AH49" i="11"/>
  <c r="AI49" i="11"/>
  <c r="AJ49" i="11"/>
  <c r="AF50" i="11"/>
  <c r="AG50" i="11"/>
  <c r="AH50" i="11"/>
  <c r="AI50" i="11"/>
  <c r="AJ50" i="11"/>
  <c r="AF51" i="11"/>
  <c r="AG51" i="11"/>
  <c r="AH51" i="11"/>
  <c r="AI51" i="11"/>
  <c r="AJ51" i="11"/>
  <c r="AF52" i="11"/>
  <c r="AG52" i="11"/>
  <c r="AH52" i="11"/>
  <c r="AI52" i="11"/>
  <c r="AJ52" i="11"/>
  <c r="AF53" i="11"/>
  <c r="AG53" i="11"/>
  <c r="AH53" i="11"/>
  <c r="AI53" i="11"/>
  <c r="AJ53" i="11"/>
  <c r="AF54" i="11"/>
  <c r="AG54" i="11"/>
  <c r="AH54" i="11"/>
  <c r="AI54" i="11"/>
  <c r="AJ54" i="11"/>
  <c r="AF55" i="11"/>
  <c r="AG55" i="11"/>
  <c r="AH55" i="11"/>
  <c r="AI55" i="11"/>
  <c r="AJ55" i="11"/>
  <c r="AF56" i="11"/>
  <c r="AG56" i="11"/>
  <c r="AH56" i="11"/>
  <c r="AI56" i="11"/>
  <c r="AJ56" i="11"/>
  <c r="AF57" i="11"/>
  <c r="AG57" i="11"/>
  <c r="AH57" i="11"/>
  <c r="AI57" i="11"/>
  <c r="AJ57" i="11"/>
  <c r="AF58" i="11"/>
  <c r="AG58" i="11"/>
  <c r="AH58" i="11"/>
  <c r="AI58" i="11"/>
  <c r="AJ58" i="11"/>
  <c r="AF59" i="11"/>
  <c r="AG59" i="11"/>
  <c r="AH59" i="11"/>
  <c r="AI59" i="11"/>
  <c r="AJ59" i="11"/>
  <c r="AF60" i="11"/>
  <c r="AG60" i="11"/>
  <c r="AH60" i="11"/>
  <c r="AI60" i="11"/>
  <c r="AJ60" i="11"/>
  <c r="AF61" i="11"/>
  <c r="AG61" i="11"/>
  <c r="AH61" i="11"/>
  <c r="AI61" i="11"/>
  <c r="AJ61" i="11"/>
  <c r="AS5" i="11"/>
  <c r="AF62" i="11"/>
  <c r="AG62" i="11"/>
  <c r="AH62" i="11"/>
  <c r="AI62" i="11"/>
  <c r="AJ62" i="11"/>
  <c r="AF63" i="11"/>
  <c r="AG63" i="11"/>
  <c r="AH63" i="11"/>
  <c r="AI63" i="11"/>
  <c r="AJ63" i="11"/>
  <c r="AF64" i="11"/>
  <c r="AG64" i="11"/>
  <c r="AH64" i="11"/>
  <c r="AI64" i="11"/>
  <c r="AJ64" i="11"/>
  <c r="AF65" i="11"/>
  <c r="AG65" i="11"/>
  <c r="AH65" i="11"/>
  <c r="AI65" i="11"/>
  <c r="AJ65" i="11"/>
  <c r="AF66" i="11"/>
  <c r="AG66" i="11"/>
  <c r="AH66" i="11"/>
  <c r="AI66" i="11"/>
  <c r="AJ66" i="11"/>
  <c r="AF67" i="11"/>
  <c r="AG67" i="11"/>
  <c r="AH67" i="11"/>
  <c r="AI67" i="11"/>
  <c r="AJ67" i="11"/>
  <c r="AF68" i="11"/>
  <c r="AG68" i="11"/>
  <c r="AH68" i="11"/>
  <c r="AI68" i="11"/>
  <c r="AJ68" i="11"/>
  <c r="AF69" i="11"/>
  <c r="AG69" i="11"/>
  <c r="AH69" i="11"/>
  <c r="AI69" i="11"/>
  <c r="AJ69" i="11"/>
  <c r="AF70" i="11"/>
  <c r="AG70" i="11"/>
  <c r="AH70" i="11"/>
  <c r="AI70" i="11"/>
  <c r="AJ70" i="11"/>
  <c r="AF71" i="11"/>
  <c r="AG71" i="11"/>
  <c r="AH71" i="11"/>
  <c r="AI71" i="11"/>
  <c r="AJ71" i="11"/>
  <c r="AF72" i="11"/>
  <c r="AG72" i="11"/>
  <c r="AH72" i="11"/>
  <c r="AI72" i="11"/>
  <c r="AJ72" i="11"/>
  <c r="AF73" i="11"/>
  <c r="AG73" i="11"/>
  <c r="AH73" i="11"/>
  <c r="AI73" i="11"/>
  <c r="AJ73" i="11"/>
  <c r="AF74" i="11"/>
  <c r="AG74" i="11"/>
  <c r="AH74" i="11"/>
  <c r="AI74" i="11"/>
  <c r="AJ74" i="11"/>
  <c r="AF75" i="11"/>
  <c r="AG75" i="11"/>
  <c r="AH75" i="11"/>
  <c r="AI75" i="11"/>
  <c r="AJ75" i="11"/>
  <c r="AF76" i="11"/>
  <c r="AG76" i="11"/>
  <c r="AH76" i="11"/>
  <c r="AI76" i="11"/>
  <c r="AJ76" i="11"/>
  <c r="AS6" i="11"/>
  <c r="AF77" i="11"/>
  <c r="AG77" i="11"/>
  <c r="AH77" i="11"/>
  <c r="AI77" i="11"/>
  <c r="AJ77" i="11"/>
  <c r="AF78" i="11"/>
  <c r="AG78" i="11"/>
  <c r="AH78" i="11"/>
  <c r="AI78" i="11"/>
  <c r="AJ78" i="11"/>
  <c r="AF79" i="11"/>
  <c r="AG79" i="11"/>
  <c r="AH79" i="11"/>
  <c r="AI79" i="11"/>
  <c r="AJ79" i="11"/>
  <c r="AF80" i="11"/>
  <c r="AG80" i="11"/>
  <c r="AH80" i="11"/>
  <c r="AI80" i="11"/>
  <c r="AJ80" i="11"/>
  <c r="AF81" i="11"/>
  <c r="AG81" i="11"/>
  <c r="AH81" i="11"/>
  <c r="AI81" i="11"/>
  <c r="AJ81" i="11"/>
  <c r="AF82" i="11"/>
  <c r="AG82" i="11"/>
  <c r="AH82" i="11"/>
  <c r="AI82" i="11"/>
  <c r="AJ82" i="11"/>
  <c r="AF83" i="11"/>
  <c r="AG83" i="11"/>
  <c r="AH83" i="11"/>
  <c r="AI83" i="11"/>
  <c r="AJ83" i="11"/>
  <c r="AF84" i="11"/>
  <c r="AG84" i="11"/>
  <c r="AH84" i="11"/>
  <c r="AI84" i="11"/>
  <c r="AJ84" i="11"/>
  <c r="AF85" i="11"/>
  <c r="AG85" i="11"/>
  <c r="AH85" i="11"/>
  <c r="AI85" i="11"/>
  <c r="AJ85" i="11"/>
  <c r="AF86" i="11"/>
  <c r="AG86" i="11"/>
  <c r="AH86" i="11"/>
  <c r="AI86" i="11"/>
  <c r="AJ86" i="11"/>
  <c r="AF87" i="11"/>
  <c r="AG87" i="11"/>
  <c r="AH87" i="11"/>
  <c r="AI87" i="11"/>
  <c r="AJ87" i="11"/>
  <c r="AF88" i="11"/>
  <c r="AG88" i="11"/>
  <c r="AH88" i="11"/>
  <c r="AI88" i="11"/>
  <c r="AJ88" i="11"/>
  <c r="AF89" i="11"/>
  <c r="AG89" i="11"/>
  <c r="AH89" i="11"/>
  <c r="AI89" i="11"/>
  <c r="AJ89" i="11"/>
  <c r="AF90" i="11"/>
  <c r="AG90" i="11"/>
  <c r="AH90" i="11"/>
  <c r="AI90" i="11"/>
  <c r="AJ90" i="11"/>
  <c r="AF91" i="11"/>
  <c r="AG91" i="11"/>
  <c r="AH91" i="11"/>
  <c r="AI91" i="11"/>
  <c r="AJ91" i="11"/>
  <c r="AS7" i="11"/>
  <c r="AF92" i="11"/>
  <c r="AG92" i="11"/>
  <c r="AH92" i="11"/>
  <c r="AI92" i="11"/>
  <c r="AJ92" i="11"/>
  <c r="AF93" i="11"/>
  <c r="AG93" i="11"/>
  <c r="AH93" i="11"/>
  <c r="AI93" i="11"/>
  <c r="AJ93" i="11"/>
  <c r="AF94" i="11"/>
  <c r="AG94" i="11"/>
  <c r="AH94" i="11"/>
  <c r="AI94" i="11"/>
  <c r="AJ94" i="11"/>
  <c r="AF95" i="11"/>
  <c r="AG95" i="11"/>
  <c r="AH95" i="11"/>
  <c r="AI95" i="11"/>
  <c r="AJ95" i="11"/>
  <c r="AF96" i="11"/>
  <c r="AG96" i="11"/>
  <c r="AH96" i="11"/>
  <c r="AI96" i="11"/>
  <c r="AJ96" i="11"/>
  <c r="AF97" i="11"/>
  <c r="AG97" i="11"/>
  <c r="AH97" i="11"/>
  <c r="AI97" i="11"/>
  <c r="AJ97" i="11"/>
  <c r="AF98" i="11"/>
  <c r="AG98" i="11"/>
  <c r="AH98" i="11"/>
  <c r="AI98" i="11"/>
  <c r="AJ98" i="11"/>
  <c r="AF99" i="11"/>
  <c r="AG99" i="11"/>
  <c r="AH99" i="11"/>
  <c r="AI99" i="11"/>
  <c r="AJ99" i="11"/>
  <c r="AF100" i="11"/>
  <c r="AG100" i="11"/>
  <c r="AH100" i="11"/>
  <c r="AI100" i="11"/>
  <c r="AJ100" i="11"/>
  <c r="AF101" i="11"/>
  <c r="AG101" i="11"/>
  <c r="AH101" i="11"/>
  <c r="AI101" i="11"/>
  <c r="AJ101" i="11"/>
  <c r="AF102" i="11"/>
  <c r="AG102" i="11"/>
  <c r="AH102" i="11"/>
  <c r="AI102" i="11"/>
  <c r="AJ102" i="11"/>
  <c r="AF103" i="11"/>
  <c r="AG103" i="11"/>
  <c r="AH103" i="11"/>
  <c r="AI103" i="11"/>
  <c r="AJ103" i="11"/>
  <c r="AF104" i="11"/>
  <c r="AG104" i="11"/>
  <c r="AH104" i="11"/>
  <c r="AI104" i="11"/>
  <c r="AJ104" i="11"/>
  <c r="AF105" i="11"/>
  <c r="AG105" i="11"/>
  <c r="AH105" i="11"/>
  <c r="AI105" i="11"/>
  <c r="AJ105" i="11"/>
  <c r="AF106" i="11"/>
  <c r="AG106" i="11"/>
  <c r="AH106" i="11"/>
  <c r="AI106" i="11"/>
  <c r="AJ106" i="11"/>
  <c r="AS8" i="11"/>
  <c r="AF107" i="11"/>
  <c r="AG107" i="11"/>
  <c r="AH107" i="11"/>
  <c r="AI107" i="11"/>
  <c r="AJ107" i="11"/>
  <c r="AF108" i="11"/>
  <c r="AG108" i="11"/>
  <c r="AH108" i="11"/>
  <c r="AI108" i="11"/>
  <c r="AJ108" i="11"/>
  <c r="AF109" i="11"/>
  <c r="AG109" i="11"/>
  <c r="AH109" i="11"/>
  <c r="AI109" i="11"/>
  <c r="AJ109" i="11"/>
  <c r="AF110" i="11"/>
  <c r="AG110" i="11"/>
  <c r="AH110" i="11"/>
  <c r="AI110" i="11"/>
  <c r="AJ110" i="11"/>
  <c r="AF111" i="11"/>
  <c r="AG111" i="11"/>
  <c r="AH111" i="11"/>
  <c r="AI111" i="11"/>
  <c r="AJ111" i="11"/>
  <c r="AF112" i="11"/>
  <c r="AG112" i="11"/>
  <c r="AH112" i="11"/>
  <c r="AI112" i="11"/>
  <c r="AJ112" i="11"/>
  <c r="AF113" i="11"/>
  <c r="AG113" i="11"/>
  <c r="AH113" i="11"/>
  <c r="AI113" i="11"/>
  <c r="AJ113" i="11"/>
  <c r="AF114" i="11"/>
  <c r="AG114" i="11"/>
  <c r="AH114" i="11"/>
  <c r="AI114" i="11"/>
  <c r="AJ114" i="11"/>
  <c r="AF115" i="11"/>
  <c r="AG115" i="11"/>
  <c r="AH115" i="11"/>
  <c r="AI115" i="11"/>
  <c r="AJ115" i="11"/>
  <c r="AF116" i="11"/>
  <c r="AG116" i="11"/>
  <c r="AH116" i="11"/>
  <c r="AI116" i="11"/>
  <c r="AJ116" i="11"/>
  <c r="AF117" i="11"/>
  <c r="AG117" i="11"/>
  <c r="AH117" i="11"/>
  <c r="AI117" i="11"/>
  <c r="AJ117" i="11"/>
  <c r="AF118" i="11"/>
  <c r="AG118" i="11"/>
  <c r="AH118" i="11"/>
  <c r="AI118" i="11"/>
  <c r="AJ118" i="11"/>
  <c r="AF119" i="11"/>
  <c r="AG119" i="11"/>
  <c r="AH119" i="11"/>
  <c r="AI119" i="11"/>
  <c r="AJ119" i="11"/>
  <c r="AF120" i="11"/>
  <c r="AG120" i="11"/>
  <c r="AH120" i="11"/>
  <c r="AI120" i="11"/>
  <c r="AJ120" i="11"/>
  <c r="AF121" i="11"/>
  <c r="AG121" i="11"/>
  <c r="AH121" i="11"/>
  <c r="AI121" i="11"/>
  <c r="AJ121" i="11"/>
  <c r="AS9" i="11"/>
  <c r="AF122" i="11"/>
  <c r="AG122" i="11"/>
  <c r="AH122" i="11"/>
  <c r="AI122" i="11"/>
  <c r="AJ122" i="11"/>
  <c r="AF123" i="11"/>
  <c r="AG123" i="11"/>
  <c r="AH123" i="11"/>
  <c r="AI123" i="11"/>
  <c r="AJ123" i="11"/>
  <c r="AF124" i="11"/>
  <c r="AG124" i="11"/>
  <c r="AH124" i="11"/>
  <c r="AI124" i="11"/>
  <c r="AJ124" i="11"/>
  <c r="AF125" i="11"/>
  <c r="AG125" i="11"/>
  <c r="AH125" i="11"/>
  <c r="AI125" i="11"/>
  <c r="AJ125" i="11"/>
  <c r="AF126" i="11"/>
  <c r="AG126" i="11"/>
  <c r="AH126" i="11"/>
  <c r="AI126" i="11"/>
  <c r="AJ126" i="11"/>
  <c r="AF127" i="11"/>
  <c r="AG127" i="11"/>
  <c r="AH127" i="11"/>
  <c r="AI127" i="11"/>
  <c r="AJ127" i="11"/>
  <c r="AF128" i="11"/>
  <c r="AG128" i="11"/>
  <c r="AH128" i="11"/>
  <c r="AI128" i="11"/>
  <c r="AJ128" i="11"/>
  <c r="AF129" i="11"/>
  <c r="AG129" i="11"/>
  <c r="AH129" i="11"/>
  <c r="AI129" i="11"/>
  <c r="AJ129" i="11"/>
  <c r="AF130" i="11"/>
  <c r="AG130" i="11"/>
  <c r="AH130" i="11"/>
  <c r="AI130" i="11"/>
  <c r="AJ130" i="11"/>
  <c r="AF131" i="11"/>
  <c r="AG131" i="11"/>
  <c r="AH131" i="11"/>
  <c r="AI131" i="11"/>
  <c r="AJ131" i="11"/>
  <c r="AF132" i="11"/>
  <c r="AG132" i="11"/>
  <c r="AH132" i="11"/>
  <c r="AI132" i="11"/>
  <c r="AJ132" i="11"/>
  <c r="AF133" i="11"/>
  <c r="AG133" i="11"/>
  <c r="AH133" i="11"/>
  <c r="AI133" i="11"/>
  <c r="AJ133" i="11"/>
  <c r="AF134" i="11"/>
  <c r="AG134" i="11"/>
  <c r="AH134" i="11"/>
  <c r="AI134" i="11"/>
  <c r="AJ134" i="11"/>
  <c r="AF135" i="11"/>
  <c r="AG135" i="11"/>
  <c r="AH135" i="11"/>
  <c r="AI135" i="11"/>
  <c r="AJ135" i="11"/>
  <c r="AF136" i="11"/>
  <c r="AG136" i="11"/>
  <c r="AH136" i="11"/>
  <c r="AI136" i="11"/>
  <c r="AJ136" i="11"/>
  <c r="AS10" i="11"/>
  <c r="AF137" i="11"/>
  <c r="AG137" i="11"/>
  <c r="AH137" i="11"/>
  <c r="AI137" i="11"/>
  <c r="AJ137" i="11"/>
  <c r="AF138" i="11"/>
  <c r="AG138" i="11"/>
  <c r="AH138" i="11"/>
  <c r="AI138" i="11"/>
  <c r="AJ138" i="11"/>
  <c r="AF139" i="11"/>
  <c r="AG139" i="11"/>
  <c r="AH139" i="11"/>
  <c r="AI139" i="11"/>
  <c r="AJ139" i="11"/>
  <c r="AF140" i="11"/>
  <c r="AG140" i="11"/>
  <c r="AH140" i="11"/>
  <c r="AI140" i="11"/>
  <c r="AJ140" i="11"/>
  <c r="AF141" i="11"/>
  <c r="AG141" i="11"/>
  <c r="AH141" i="11"/>
  <c r="AI141" i="11"/>
  <c r="AJ141" i="11"/>
  <c r="AF142" i="11"/>
  <c r="AG142" i="11"/>
  <c r="AH142" i="11"/>
  <c r="AI142" i="11"/>
  <c r="AJ142" i="11"/>
  <c r="AF143" i="11"/>
  <c r="AG143" i="11"/>
  <c r="AH143" i="11"/>
  <c r="AI143" i="11"/>
  <c r="AJ143" i="11"/>
  <c r="AF144" i="11"/>
  <c r="AG144" i="11"/>
  <c r="AH144" i="11"/>
  <c r="AI144" i="11"/>
  <c r="AJ144" i="11"/>
  <c r="AF145" i="11"/>
  <c r="AG145" i="11"/>
  <c r="AH145" i="11"/>
  <c r="AI145" i="11"/>
  <c r="AJ145" i="11"/>
  <c r="AF146" i="11"/>
  <c r="AG146" i="11"/>
  <c r="AH146" i="11"/>
  <c r="AI146" i="11"/>
  <c r="AJ146" i="11"/>
  <c r="AF147" i="11"/>
  <c r="AG147" i="11"/>
  <c r="AH147" i="11"/>
  <c r="AI147" i="11"/>
  <c r="AJ147" i="11"/>
  <c r="AF148" i="11"/>
  <c r="AG148" i="11"/>
  <c r="AH148" i="11"/>
  <c r="AI148" i="11"/>
  <c r="AJ148" i="11"/>
  <c r="AF149" i="11"/>
  <c r="AG149" i="11"/>
  <c r="AH149" i="11"/>
  <c r="AI149" i="11"/>
  <c r="AJ149" i="11"/>
  <c r="AF150" i="11"/>
  <c r="AG150" i="11"/>
  <c r="AH150" i="11"/>
  <c r="AI150" i="11"/>
  <c r="AJ150" i="11"/>
  <c r="AF151" i="11"/>
  <c r="AG151" i="11"/>
  <c r="AH151" i="11"/>
  <c r="AI151" i="11"/>
  <c r="AJ151" i="11"/>
  <c r="AS11" i="11"/>
  <c r="AF152" i="11"/>
  <c r="AG152" i="11"/>
  <c r="AH152" i="11"/>
  <c r="AI152" i="11"/>
  <c r="AJ152" i="11"/>
  <c r="AF153" i="11"/>
  <c r="AG153" i="11"/>
  <c r="AH153" i="11"/>
  <c r="AI153" i="11"/>
  <c r="AJ153" i="11"/>
  <c r="AF154" i="11"/>
  <c r="AG154" i="11"/>
  <c r="AH154" i="11"/>
  <c r="AI154" i="11"/>
  <c r="AJ154" i="11"/>
  <c r="AF155" i="11"/>
  <c r="AG155" i="11"/>
  <c r="AH155" i="11"/>
  <c r="AI155" i="11"/>
  <c r="AJ155" i="11"/>
  <c r="AF156" i="11"/>
  <c r="AG156" i="11"/>
  <c r="AH156" i="11"/>
  <c r="AI156" i="11"/>
  <c r="AJ156" i="11"/>
  <c r="AF157" i="11"/>
  <c r="AG157" i="11"/>
  <c r="AH157" i="11"/>
  <c r="AI157" i="11"/>
  <c r="AJ157" i="11"/>
  <c r="AF158" i="11"/>
  <c r="AG158" i="11"/>
  <c r="AH158" i="11"/>
  <c r="AI158" i="11"/>
  <c r="AJ158" i="11"/>
  <c r="AF159" i="11"/>
  <c r="AG159" i="11"/>
  <c r="AH159" i="11"/>
  <c r="AI159" i="11"/>
  <c r="AJ159" i="11"/>
  <c r="AF160" i="11"/>
  <c r="AG160" i="11"/>
  <c r="AH160" i="11"/>
  <c r="AI160" i="11"/>
  <c r="AJ160" i="11"/>
  <c r="AF161" i="11"/>
  <c r="AG161" i="11"/>
  <c r="AH161" i="11"/>
  <c r="AI161" i="11"/>
  <c r="AJ161" i="11"/>
  <c r="AF162" i="11"/>
  <c r="AG162" i="11"/>
  <c r="AH162" i="11"/>
  <c r="AI162" i="11"/>
  <c r="AJ162" i="11"/>
  <c r="AF163" i="11"/>
  <c r="AG163" i="11"/>
  <c r="AH163" i="11"/>
  <c r="AI163" i="11"/>
  <c r="AJ163" i="11"/>
  <c r="AF164" i="11"/>
  <c r="AG164" i="11"/>
  <c r="AH164" i="11"/>
  <c r="AI164" i="11"/>
  <c r="AJ164" i="11"/>
  <c r="AF165" i="11"/>
  <c r="AG165" i="11"/>
  <c r="AH165" i="11"/>
  <c r="AI165" i="11"/>
  <c r="AJ165" i="11"/>
  <c r="AF166" i="11"/>
  <c r="AG166" i="11"/>
  <c r="AH166" i="11"/>
  <c r="AI166" i="11"/>
  <c r="AJ166" i="11"/>
  <c r="AS12" i="11"/>
  <c r="AF167" i="11"/>
  <c r="AG167" i="11"/>
  <c r="AH167" i="11"/>
  <c r="AI167" i="11"/>
  <c r="AJ167" i="11"/>
  <c r="AF168" i="11"/>
  <c r="AG168" i="11"/>
  <c r="AH168" i="11"/>
  <c r="AI168" i="11"/>
  <c r="AJ168" i="11"/>
  <c r="AF169" i="11"/>
  <c r="AG169" i="11"/>
  <c r="AH169" i="11"/>
  <c r="AI169" i="11"/>
  <c r="AJ169" i="11"/>
  <c r="AF170" i="11"/>
  <c r="AG170" i="11"/>
  <c r="AH170" i="11"/>
  <c r="AI170" i="11"/>
  <c r="AJ170" i="11"/>
  <c r="AF171" i="11"/>
  <c r="AG171" i="11"/>
  <c r="AH171" i="11"/>
  <c r="AI171" i="11"/>
  <c r="AJ171" i="11"/>
  <c r="AF172" i="11"/>
  <c r="AG172" i="11"/>
  <c r="AH172" i="11"/>
  <c r="AI172" i="11"/>
  <c r="AJ172" i="11"/>
  <c r="AF173" i="11"/>
  <c r="AG173" i="11"/>
  <c r="AH173" i="11"/>
  <c r="AI173" i="11"/>
  <c r="AJ173" i="11"/>
  <c r="AF174" i="11"/>
  <c r="AG174" i="11"/>
  <c r="AH174" i="11"/>
  <c r="AI174" i="11"/>
  <c r="AJ174" i="11"/>
  <c r="AF175" i="11"/>
  <c r="AG175" i="11"/>
  <c r="AH175" i="11"/>
  <c r="AI175" i="11"/>
  <c r="AJ175" i="11"/>
  <c r="AF176" i="11"/>
  <c r="AG176" i="11"/>
  <c r="AH176" i="11"/>
  <c r="AI176" i="11"/>
  <c r="AJ176" i="11"/>
  <c r="AF177" i="11"/>
  <c r="AG177" i="11"/>
  <c r="AH177" i="11"/>
  <c r="AI177" i="11"/>
  <c r="AJ177" i="11"/>
  <c r="AF178" i="11"/>
  <c r="AG178" i="11"/>
  <c r="AH178" i="11"/>
  <c r="AI178" i="11"/>
  <c r="AJ178" i="11"/>
  <c r="AF179" i="11"/>
  <c r="AG179" i="11"/>
  <c r="AH179" i="11"/>
  <c r="AI179" i="11"/>
  <c r="AJ179" i="11"/>
  <c r="AF180" i="11"/>
  <c r="AG180" i="11"/>
  <c r="AH180" i="11"/>
  <c r="AI180" i="11"/>
  <c r="AJ180" i="11"/>
  <c r="AF181" i="11"/>
  <c r="AG181" i="11"/>
  <c r="AH181" i="11"/>
  <c r="AI181" i="11"/>
  <c r="AJ181" i="11"/>
  <c r="AS13" i="11"/>
  <c r="AF182" i="11"/>
  <c r="AG182" i="11"/>
  <c r="AH182" i="11"/>
  <c r="AI182" i="11"/>
  <c r="AJ182" i="11"/>
  <c r="AF183" i="11"/>
  <c r="AG183" i="11"/>
  <c r="AH183" i="11"/>
  <c r="AI183" i="11"/>
  <c r="AJ183" i="11"/>
  <c r="AF184" i="11"/>
  <c r="AG184" i="11"/>
  <c r="AH184" i="11"/>
  <c r="AI184" i="11"/>
  <c r="AJ184" i="11"/>
  <c r="AF185" i="11"/>
  <c r="AG185" i="11"/>
  <c r="AH185" i="11"/>
  <c r="AI185" i="11"/>
  <c r="AJ185" i="11"/>
  <c r="AF186" i="11"/>
  <c r="AG186" i="11"/>
  <c r="AH186" i="11"/>
  <c r="AI186" i="11"/>
  <c r="AJ186" i="11"/>
  <c r="AF187" i="11"/>
  <c r="AG187" i="11"/>
  <c r="AH187" i="11"/>
  <c r="AI187" i="11"/>
  <c r="AJ187" i="11"/>
  <c r="AF188" i="11"/>
  <c r="AG188" i="11"/>
  <c r="AH188" i="11"/>
  <c r="AI188" i="11"/>
  <c r="AJ188" i="11"/>
  <c r="AF189" i="11"/>
  <c r="AG189" i="11"/>
  <c r="AH189" i="11"/>
  <c r="AI189" i="11"/>
  <c r="AJ189" i="11"/>
  <c r="AF190" i="11"/>
  <c r="AG190" i="11"/>
  <c r="AH190" i="11"/>
  <c r="AI190" i="11"/>
  <c r="AJ190" i="11"/>
  <c r="AF191" i="11"/>
  <c r="AG191" i="11"/>
  <c r="AH191" i="11"/>
  <c r="AI191" i="11"/>
  <c r="AJ191" i="11"/>
  <c r="AF192" i="11"/>
  <c r="AG192" i="11"/>
  <c r="AH192" i="11"/>
  <c r="AI192" i="11"/>
  <c r="AJ192" i="11"/>
  <c r="AF193" i="11"/>
  <c r="AG193" i="11"/>
  <c r="AH193" i="11"/>
  <c r="AI193" i="11"/>
  <c r="AJ193" i="11"/>
  <c r="AF194" i="11"/>
  <c r="AG194" i="11"/>
  <c r="AH194" i="11"/>
  <c r="AI194" i="11"/>
  <c r="AJ194" i="11"/>
  <c r="AF195" i="11"/>
  <c r="AG195" i="11"/>
  <c r="AH195" i="11"/>
  <c r="AI195" i="11"/>
  <c r="AJ195" i="11"/>
  <c r="AF196" i="11"/>
  <c r="AG196" i="11"/>
  <c r="AH196" i="11"/>
  <c r="AI196" i="11"/>
  <c r="AJ196" i="11"/>
  <c r="AS14" i="11"/>
  <c r="AF17" i="11"/>
  <c r="AG17" i="11"/>
  <c r="AH17" i="11"/>
  <c r="AI17" i="11"/>
  <c r="AJ17" i="11"/>
  <c r="AF18" i="11"/>
  <c r="AG18" i="11"/>
  <c r="AH18" i="11"/>
  <c r="AI18" i="11"/>
  <c r="AJ18" i="11"/>
  <c r="AF19" i="11"/>
  <c r="AG19" i="11"/>
  <c r="AH19" i="11"/>
  <c r="AI19" i="11"/>
  <c r="AJ19" i="11"/>
  <c r="AF20" i="11"/>
  <c r="AG20" i="11"/>
  <c r="AH20" i="11"/>
  <c r="AI20" i="11"/>
  <c r="AJ20" i="11"/>
  <c r="AF21" i="11"/>
  <c r="AG21" i="11"/>
  <c r="AH21" i="11"/>
  <c r="AI21" i="11"/>
  <c r="AJ21" i="11"/>
  <c r="AF22" i="11"/>
  <c r="AG22" i="11"/>
  <c r="AH22" i="11"/>
  <c r="AI22" i="11"/>
  <c r="AJ22" i="11"/>
  <c r="AF23" i="11"/>
  <c r="AG23" i="11"/>
  <c r="AH23" i="11"/>
  <c r="AI23" i="11"/>
  <c r="AJ23" i="11"/>
  <c r="AF24" i="11"/>
  <c r="AG24" i="11"/>
  <c r="AH24" i="11"/>
  <c r="AI24" i="11"/>
  <c r="AJ24" i="11"/>
  <c r="AF25" i="11"/>
  <c r="AG25" i="11"/>
  <c r="AH25" i="11"/>
  <c r="AI25" i="11"/>
  <c r="AJ25" i="11"/>
  <c r="AF26" i="11"/>
  <c r="AG26" i="11"/>
  <c r="AH26" i="11"/>
  <c r="AI26" i="11"/>
  <c r="AJ26" i="11"/>
  <c r="AF27" i="11"/>
  <c r="AG27" i="11"/>
  <c r="AH27" i="11"/>
  <c r="AI27" i="11"/>
  <c r="AJ27" i="11"/>
  <c r="AF28" i="11"/>
  <c r="AG28" i="11"/>
  <c r="AH28" i="11"/>
  <c r="AI28" i="11"/>
  <c r="AJ28" i="11"/>
  <c r="AF29" i="11"/>
  <c r="AG29" i="11"/>
  <c r="AH29" i="11"/>
  <c r="AI29" i="11"/>
  <c r="AJ29" i="11"/>
  <c r="AF30" i="11"/>
  <c r="AG30" i="11"/>
  <c r="AH30" i="11"/>
  <c r="AI30" i="11"/>
  <c r="AJ30" i="11"/>
  <c r="AF31" i="11"/>
  <c r="AG31" i="11"/>
  <c r="AH31" i="11"/>
  <c r="AI31" i="11"/>
  <c r="AJ31" i="11"/>
  <c r="AS3" i="11"/>
  <c r="BC3" i="11"/>
  <c r="AA32" i="11"/>
  <c r="AB32" i="11"/>
  <c r="AC32" i="11"/>
  <c r="AD32" i="11"/>
  <c r="AE32" i="11"/>
  <c r="AA33" i="11"/>
  <c r="AB33" i="11"/>
  <c r="AC33" i="11"/>
  <c r="AD33" i="11"/>
  <c r="AE33" i="11"/>
  <c r="AA34" i="11"/>
  <c r="AB34" i="11"/>
  <c r="AC34" i="11"/>
  <c r="AD34" i="11"/>
  <c r="AE34" i="11"/>
  <c r="AA35" i="11"/>
  <c r="AB35" i="11"/>
  <c r="AC35" i="11"/>
  <c r="AD35" i="11"/>
  <c r="AE35" i="11"/>
  <c r="AA36" i="11"/>
  <c r="AB36" i="11"/>
  <c r="AC36" i="11"/>
  <c r="AD36" i="11"/>
  <c r="AE36" i="11"/>
  <c r="AA37" i="11"/>
  <c r="AB37" i="11"/>
  <c r="AC37" i="11"/>
  <c r="AD37" i="11"/>
  <c r="AE37" i="11"/>
  <c r="AA38" i="11"/>
  <c r="AB38" i="11"/>
  <c r="AC38" i="11"/>
  <c r="AD38" i="11"/>
  <c r="AE38" i="11"/>
  <c r="AA39" i="11"/>
  <c r="AB39" i="11"/>
  <c r="AC39" i="11"/>
  <c r="AD39" i="11"/>
  <c r="AE39" i="11"/>
  <c r="AA40" i="11"/>
  <c r="AB40" i="11"/>
  <c r="AC40" i="11"/>
  <c r="AD40" i="11"/>
  <c r="AE40" i="11"/>
  <c r="AA41" i="11"/>
  <c r="AB41" i="11"/>
  <c r="AC41" i="11"/>
  <c r="AD41" i="11"/>
  <c r="AE41" i="11"/>
  <c r="AA42" i="11"/>
  <c r="AB42" i="11"/>
  <c r="AC42" i="11"/>
  <c r="AD42" i="11"/>
  <c r="AE42" i="11"/>
  <c r="AA43" i="11"/>
  <c r="AB43" i="11"/>
  <c r="AC43" i="11"/>
  <c r="AD43" i="11"/>
  <c r="AE43" i="11"/>
  <c r="AA44" i="11"/>
  <c r="AB44" i="11"/>
  <c r="AC44" i="11"/>
  <c r="AD44" i="11"/>
  <c r="AE44" i="11"/>
  <c r="AA45" i="11"/>
  <c r="AB45" i="11"/>
  <c r="AC45" i="11"/>
  <c r="AD45" i="11"/>
  <c r="AE45" i="11"/>
  <c r="AA46" i="11"/>
  <c r="AB46" i="11"/>
  <c r="AC46" i="11"/>
  <c r="AD46" i="11"/>
  <c r="AE46" i="11"/>
  <c r="AR4" i="11"/>
  <c r="AA47" i="11"/>
  <c r="AB47" i="11"/>
  <c r="AC47" i="11"/>
  <c r="AD47" i="11"/>
  <c r="AE47" i="11"/>
  <c r="AA48" i="11"/>
  <c r="AB48" i="11"/>
  <c r="AC48" i="11"/>
  <c r="AD48" i="11"/>
  <c r="AE48" i="11"/>
  <c r="AA49" i="11"/>
  <c r="AB49" i="11"/>
  <c r="AC49" i="11"/>
  <c r="AD49" i="11"/>
  <c r="AE49" i="11"/>
  <c r="AA50" i="11"/>
  <c r="AB50" i="11"/>
  <c r="AC50" i="11"/>
  <c r="AD50" i="11"/>
  <c r="AE50" i="11"/>
  <c r="AA51" i="11"/>
  <c r="AB51" i="11"/>
  <c r="AC51" i="11"/>
  <c r="AD51" i="11"/>
  <c r="AE51" i="11"/>
  <c r="AA52" i="11"/>
  <c r="AB52" i="11"/>
  <c r="AC52" i="11"/>
  <c r="AD52" i="11"/>
  <c r="AE52" i="11"/>
  <c r="AA53" i="11"/>
  <c r="AB53" i="11"/>
  <c r="AC53" i="11"/>
  <c r="AD53" i="11"/>
  <c r="AE53" i="11"/>
  <c r="AA54" i="11"/>
  <c r="AB54" i="11"/>
  <c r="AC54" i="11"/>
  <c r="AD54" i="11"/>
  <c r="AE54" i="11"/>
  <c r="AA55" i="11"/>
  <c r="AB55" i="11"/>
  <c r="AC55" i="11"/>
  <c r="AD55" i="11"/>
  <c r="AE55" i="11"/>
  <c r="AA56" i="11"/>
  <c r="AB56" i="11"/>
  <c r="AC56" i="11"/>
  <c r="AD56" i="11"/>
  <c r="AE56" i="11"/>
  <c r="AA57" i="11"/>
  <c r="AB57" i="11"/>
  <c r="AC57" i="11"/>
  <c r="AD57" i="11"/>
  <c r="AE57" i="11"/>
  <c r="AA58" i="11"/>
  <c r="AB58" i="11"/>
  <c r="AC58" i="11"/>
  <c r="AD58" i="11"/>
  <c r="AE58" i="11"/>
  <c r="AA59" i="11"/>
  <c r="AB59" i="11"/>
  <c r="AC59" i="11"/>
  <c r="AD59" i="11"/>
  <c r="AE59" i="11"/>
  <c r="AA60" i="11"/>
  <c r="AB60" i="11"/>
  <c r="AC60" i="11"/>
  <c r="AD60" i="11"/>
  <c r="AE60" i="11"/>
  <c r="AA61" i="11"/>
  <c r="AB61" i="11"/>
  <c r="AC61" i="11"/>
  <c r="AD61" i="11"/>
  <c r="AE61" i="11"/>
  <c r="AR5" i="11"/>
  <c r="AA62" i="11"/>
  <c r="AB62" i="11"/>
  <c r="AC62" i="11"/>
  <c r="AD62" i="11"/>
  <c r="AE62" i="11"/>
  <c r="AA63" i="11"/>
  <c r="AB63" i="11"/>
  <c r="AC63" i="11"/>
  <c r="AD63" i="11"/>
  <c r="AE63" i="11"/>
  <c r="AA64" i="11"/>
  <c r="AB64" i="11"/>
  <c r="AC64" i="11"/>
  <c r="AD64" i="11"/>
  <c r="AE64" i="11"/>
  <c r="AA65" i="11"/>
  <c r="AB65" i="11"/>
  <c r="AC65" i="11"/>
  <c r="AD65" i="11"/>
  <c r="AE65" i="11"/>
  <c r="AA66" i="11"/>
  <c r="AB66" i="11"/>
  <c r="AC66" i="11"/>
  <c r="AD66" i="11"/>
  <c r="AE66" i="11"/>
  <c r="AA67" i="11"/>
  <c r="AB67" i="11"/>
  <c r="AC67" i="11"/>
  <c r="AD67" i="11"/>
  <c r="AE67" i="11"/>
  <c r="AA68" i="11"/>
  <c r="AB68" i="11"/>
  <c r="AC68" i="11"/>
  <c r="AD68" i="11"/>
  <c r="AE68" i="11"/>
  <c r="AA69" i="11"/>
  <c r="AB69" i="11"/>
  <c r="AC69" i="11"/>
  <c r="AD69" i="11"/>
  <c r="AE69" i="11"/>
  <c r="AA70" i="11"/>
  <c r="AB70" i="11"/>
  <c r="AC70" i="11"/>
  <c r="AD70" i="11"/>
  <c r="AE70" i="11"/>
  <c r="AA71" i="11"/>
  <c r="AB71" i="11"/>
  <c r="AC71" i="11"/>
  <c r="AD71" i="11"/>
  <c r="AE71" i="11"/>
  <c r="AA72" i="11"/>
  <c r="AB72" i="11"/>
  <c r="AC72" i="11"/>
  <c r="AD72" i="11"/>
  <c r="AE72" i="11"/>
  <c r="AA73" i="11"/>
  <c r="AB73" i="11"/>
  <c r="AC73" i="11"/>
  <c r="AD73" i="11"/>
  <c r="AE73" i="11"/>
  <c r="AA74" i="11"/>
  <c r="AB74" i="11"/>
  <c r="AC74" i="11"/>
  <c r="AD74" i="11"/>
  <c r="AE74" i="11"/>
  <c r="AA75" i="11"/>
  <c r="AB75" i="11"/>
  <c r="AC75" i="11"/>
  <c r="AD75" i="11"/>
  <c r="AE75" i="11"/>
  <c r="AA76" i="11"/>
  <c r="AB76" i="11"/>
  <c r="AC76" i="11"/>
  <c r="AD76" i="11"/>
  <c r="AE76" i="11"/>
  <c r="AR6" i="11"/>
  <c r="AA77" i="11"/>
  <c r="AB77" i="11"/>
  <c r="AC77" i="11"/>
  <c r="AD77" i="11"/>
  <c r="AE77" i="11"/>
  <c r="AA78" i="11"/>
  <c r="AB78" i="11"/>
  <c r="AC78" i="11"/>
  <c r="AD78" i="11"/>
  <c r="AE78" i="11"/>
  <c r="AA79" i="11"/>
  <c r="AB79" i="11"/>
  <c r="AC79" i="11"/>
  <c r="AD79" i="11"/>
  <c r="AE79" i="11"/>
  <c r="AA80" i="11"/>
  <c r="AB80" i="11"/>
  <c r="AC80" i="11"/>
  <c r="AD80" i="11"/>
  <c r="AE80" i="11"/>
  <c r="AA81" i="11"/>
  <c r="AB81" i="11"/>
  <c r="AC81" i="11"/>
  <c r="AD81" i="11"/>
  <c r="AE81" i="11"/>
  <c r="AA82" i="11"/>
  <c r="AB82" i="11"/>
  <c r="AC82" i="11"/>
  <c r="AD82" i="11"/>
  <c r="AE82" i="11"/>
  <c r="AA83" i="11"/>
  <c r="AB83" i="11"/>
  <c r="AC83" i="11"/>
  <c r="AD83" i="11"/>
  <c r="AE83" i="11"/>
  <c r="AA84" i="11"/>
  <c r="AB84" i="11"/>
  <c r="AC84" i="11"/>
  <c r="AD84" i="11"/>
  <c r="AE84" i="11"/>
  <c r="AA85" i="11"/>
  <c r="AB85" i="11"/>
  <c r="AC85" i="11"/>
  <c r="AD85" i="11"/>
  <c r="AE85" i="11"/>
  <c r="AA86" i="11"/>
  <c r="AB86" i="11"/>
  <c r="AC86" i="11"/>
  <c r="AD86" i="11"/>
  <c r="AE86" i="11"/>
  <c r="AA87" i="11"/>
  <c r="AB87" i="11"/>
  <c r="AC87" i="11"/>
  <c r="AD87" i="11"/>
  <c r="AE87" i="11"/>
  <c r="AA88" i="11"/>
  <c r="AB88" i="11"/>
  <c r="AC88" i="11"/>
  <c r="AD88" i="11"/>
  <c r="AE88" i="11"/>
  <c r="AA89" i="11"/>
  <c r="AB89" i="11"/>
  <c r="AC89" i="11"/>
  <c r="AD89" i="11"/>
  <c r="AE89" i="11"/>
  <c r="AA90" i="11"/>
  <c r="AB90" i="11"/>
  <c r="AC90" i="11"/>
  <c r="AD90" i="11"/>
  <c r="AE90" i="11"/>
  <c r="AA91" i="11"/>
  <c r="AB91" i="11"/>
  <c r="AC91" i="11"/>
  <c r="AD91" i="11"/>
  <c r="AE91" i="11"/>
  <c r="AR7" i="11"/>
  <c r="AA92" i="11"/>
  <c r="AB92" i="11"/>
  <c r="AC92" i="11"/>
  <c r="AD92" i="11"/>
  <c r="AE92" i="11"/>
  <c r="AA93" i="11"/>
  <c r="AB93" i="11"/>
  <c r="AC93" i="11"/>
  <c r="AD93" i="11"/>
  <c r="AE93" i="11"/>
  <c r="AA94" i="11"/>
  <c r="AB94" i="11"/>
  <c r="AC94" i="11"/>
  <c r="AD94" i="11"/>
  <c r="AE94" i="11"/>
  <c r="AA95" i="11"/>
  <c r="AB95" i="11"/>
  <c r="AC95" i="11"/>
  <c r="AD95" i="11"/>
  <c r="AE95" i="11"/>
  <c r="AA96" i="11"/>
  <c r="AB96" i="11"/>
  <c r="AC96" i="11"/>
  <c r="AD96" i="11"/>
  <c r="AE96" i="11"/>
  <c r="AA97" i="11"/>
  <c r="AB97" i="11"/>
  <c r="AC97" i="11"/>
  <c r="AD97" i="11"/>
  <c r="AE97" i="11"/>
  <c r="AA98" i="11"/>
  <c r="AB98" i="11"/>
  <c r="AC98" i="11"/>
  <c r="AD98" i="11"/>
  <c r="AE98" i="11"/>
  <c r="AA99" i="11"/>
  <c r="AB99" i="11"/>
  <c r="AC99" i="11"/>
  <c r="AD99" i="11"/>
  <c r="AE99" i="11"/>
  <c r="AA100" i="11"/>
  <c r="AB100" i="11"/>
  <c r="AC100" i="11"/>
  <c r="AD100" i="11"/>
  <c r="AE100" i="11"/>
  <c r="AA101" i="11"/>
  <c r="AB101" i="11"/>
  <c r="AC101" i="11"/>
  <c r="AD101" i="11"/>
  <c r="AE101" i="11"/>
  <c r="AA102" i="11"/>
  <c r="AB102" i="11"/>
  <c r="AC102" i="11"/>
  <c r="AD102" i="11"/>
  <c r="AE102" i="11"/>
  <c r="AA103" i="11"/>
  <c r="AB103" i="11"/>
  <c r="AC103" i="11"/>
  <c r="AD103" i="11"/>
  <c r="AE103" i="11"/>
  <c r="AA104" i="11"/>
  <c r="AB104" i="11"/>
  <c r="AC104" i="11"/>
  <c r="AD104" i="11"/>
  <c r="AE104" i="11"/>
  <c r="AA105" i="11"/>
  <c r="AB105" i="11"/>
  <c r="AC105" i="11"/>
  <c r="AD105" i="11"/>
  <c r="AE105" i="11"/>
  <c r="AA106" i="11"/>
  <c r="AB106" i="11"/>
  <c r="AC106" i="11"/>
  <c r="AD106" i="11"/>
  <c r="AE106" i="11"/>
  <c r="AR8" i="11"/>
  <c r="AA107" i="11"/>
  <c r="AB107" i="11"/>
  <c r="AC107" i="11"/>
  <c r="AD107" i="11"/>
  <c r="AE107" i="11"/>
  <c r="AA108" i="11"/>
  <c r="AB108" i="11"/>
  <c r="AC108" i="11"/>
  <c r="AD108" i="11"/>
  <c r="AE108" i="11"/>
  <c r="AA109" i="11"/>
  <c r="AB109" i="11"/>
  <c r="AC109" i="11"/>
  <c r="AD109" i="11"/>
  <c r="AE109" i="11"/>
  <c r="AA110" i="11"/>
  <c r="AB110" i="11"/>
  <c r="AC110" i="11"/>
  <c r="AD110" i="11"/>
  <c r="AE110" i="11"/>
  <c r="AA111" i="11"/>
  <c r="AB111" i="11"/>
  <c r="AC111" i="11"/>
  <c r="AD111" i="11"/>
  <c r="AE111" i="11"/>
  <c r="AA112" i="11"/>
  <c r="AB112" i="11"/>
  <c r="AC112" i="11"/>
  <c r="AD112" i="11"/>
  <c r="AE112" i="11"/>
  <c r="AA113" i="11"/>
  <c r="AB113" i="11"/>
  <c r="AC113" i="11"/>
  <c r="AD113" i="11"/>
  <c r="AE113" i="11"/>
  <c r="AA114" i="11"/>
  <c r="AB114" i="11"/>
  <c r="AC114" i="11"/>
  <c r="AD114" i="11"/>
  <c r="AE114" i="11"/>
  <c r="AA115" i="11"/>
  <c r="AB115" i="11"/>
  <c r="AC115" i="11"/>
  <c r="AD115" i="11"/>
  <c r="AE115" i="11"/>
  <c r="AA116" i="11"/>
  <c r="AB116" i="11"/>
  <c r="AC116" i="11"/>
  <c r="AD116" i="11"/>
  <c r="AE116" i="11"/>
  <c r="AA117" i="11"/>
  <c r="AB117" i="11"/>
  <c r="AC117" i="11"/>
  <c r="AD117" i="11"/>
  <c r="AE117" i="11"/>
  <c r="AA118" i="11"/>
  <c r="AB118" i="11"/>
  <c r="AC118" i="11"/>
  <c r="AD118" i="11"/>
  <c r="AE118" i="11"/>
  <c r="AA119" i="11"/>
  <c r="AB119" i="11"/>
  <c r="AC119" i="11"/>
  <c r="AD119" i="11"/>
  <c r="AE119" i="11"/>
  <c r="AA120" i="11"/>
  <c r="AB120" i="11"/>
  <c r="AC120" i="11"/>
  <c r="AD120" i="11"/>
  <c r="AE120" i="11"/>
  <c r="AA121" i="11"/>
  <c r="AB121" i="11"/>
  <c r="AC121" i="11"/>
  <c r="AD121" i="11"/>
  <c r="AE121" i="11"/>
  <c r="AR9" i="11"/>
  <c r="AA122" i="11"/>
  <c r="AB122" i="11"/>
  <c r="AC122" i="11"/>
  <c r="AD122" i="11"/>
  <c r="AE122" i="11"/>
  <c r="AA123" i="11"/>
  <c r="AB123" i="11"/>
  <c r="AC123" i="11"/>
  <c r="AD123" i="11"/>
  <c r="AE123" i="11"/>
  <c r="AA124" i="11"/>
  <c r="AB124" i="11"/>
  <c r="AC124" i="11"/>
  <c r="AD124" i="11"/>
  <c r="AE124" i="11"/>
  <c r="AA125" i="11"/>
  <c r="AB125" i="11"/>
  <c r="AC125" i="11"/>
  <c r="AD125" i="11"/>
  <c r="AE125" i="11"/>
  <c r="AA126" i="11"/>
  <c r="AB126" i="11"/>
  <c r="AC126" i="11"/>
  <c r="AD126" i="11"/>
  <c r="AE126" i="11"/>
  <c r="AA127" i="11"/>
  <c r="AB127" i="11"/>
  <c r="AC127" i="11"/>
  <c r="AD127" i="11"/>
  <c r="AE127" i="11"/>
  <c r="AA128" i="11"/>
  <c r="AB128" i="11"/>
  <c r="AC128" i="11"/>
  <c r="AD128" i="11"/>
  <c r="AE128" i="11"/>
  <c r="AA129" i="11"/>
  <c r="AB129" i="11"/>
  <c r="AC129" i="11"/>
  <c r="AD129" i="11"/>
  <c r="AE129" i="11"/>
  <c r="AA130" i="11"/>
  <c r="AB130" i="11"/>
  <c r="AC130" i="11"/>
  <c r="AD130" i="11"/>
  <c r="AE130" i="11"/>
  <c r="AA131" i="11"/>
  <c r="AB131" i="11"/>
  <c r="AC131" i="11"/>
  <c r="AD131" i="11"/>
  <c r="AE131" i="11"/>
  <c r="AA132" i="11"/>
  <c r="AB132" i="11"/>
  <c r="AC132" i="11"/>
  <c r="AD132" i="11"/>
  <c r="AE132" i="11"/>
  <c r="AA133" i="11"/>
  <c r="AB133" i="11"/>
  <c r="AC133" i="11"/>
  <c r="AD133" i="11"/>
  <c r="AE133" i="11"/>
  <c r="AA134" i="11"/>
  <c r="AB134" i="11"/>
  <c r="AC134" i="11"/>
  <c r="AD134" i="11"/>
  <c r="AE134" i="11"/>
  <c r="AA135" i="11"/>
  <c r="AB135" i="11"/>
  <c r="AC135" i="11"/>
  <c r="AD135" i="11"/>
  <c r="AE135" i="11"/>
  <c r="AA136" i="11"/>
  <c r="AB136" i="11"/>
  <c r="AC136" i="11"/>
  <c r="AD136" i="11"/>
  <c r="AE136" i="11"/>
  <c r="AR10" i="11"/>
  <c r="AA137" i="11"/>
  <c r="AB137" i="11"/>
  <c r="AC137" i="11"/>
  <c r="AD137" i="11"/>
  <c r="AE137" i="11"/>
  <c r="AA138" i="11"/>
  <c r="AB138" i="11"/>
  <c r="AC138" i="11"/>
  <c r="AD138" i="11"/>
  <c r="AE138" i="11"/>
  <c r="AA139" i="11"/>
  <c r="AB139" i="11"/>
  <c r="AC139" i="11"/>
  <c r="AD139" i="11"/>
  <c r="AE139" i="11"/>
  <c r="AA140" i="11"/>
  <c r="AB140" i="11"/>
  <c r="AC140" i="11"/>
  <c r="AD140" i="11"/>
  <c r="AE140" i="11"/>
  <c r="AA141" i="11"/>
  <c r="AB141" i="11"/>
  <c r="AC141" i="11"/>
  <c r="AD141" i="11"/>
  <c r="AE141" i="11"/>
  <c r="AA142" i="11"/>
  <c r="AB142" i="11"/>
  <c r="AC142" i="11"/>
  <c r="AD142" i="11"/>
  <c r="AE142" i="11"/>
  <c r="AA143" i="11"/>
  <c r="AB143" i="11"/>
  <c r="AC143" i="11"/>
  <c r="AD143" i="11"/>
  <c r="AE143" i="11"/>
  <c r="AA144" i="11"/>
  <c r="AB144" i="11"/>
  <c r="AC144" i="11"/>
  <c r="AD144" i="11"/>
  <c r="AE144" i="11"/>
  <c r="AA145" i="11"/>
  <c r="AB145" i="11"/>
  <c r="AC145" i="11"/>
  <c r="AD145" i="11"/>
  <c r="AE145" i="11"/>
  <c r="AA146" i="11"/>
  <c r="AB146" i="11"/>
  <c r="AC146" i="11"/>
  <c r="AD146" i="11"/>
  <c r="AE146" i="11"/>
  <c r="AA147" i="11"/>
  <c r="AB147" i="11"/>
  <c r="AC147" i="11"/>
  <c r="AD147" i="11"/>
  <c r="AE147" i="11"/>
  <c r="AA148" i="11"/>
  <c r="AB148" i="11"/>
  <c r="AC148" i="11"/>
  <c r="AD148" i="11"/>
  <c r="AE148" i="11"/>
  <c r="AA149" i="11"/>
  <c r="AB149" i="11"/>
  <c r="AC149" i="11"/>
  <c r="AD149" i="11"/>
  <c r="AE149" i="11"/>
  <c r="AA150" i="11"/>
  <c r="AB150" i="11"/>
  <c r="AC150" i="11"/>
  <c r="AD150" i="11"/>
  <c r="AE150" i="11"/>
  <c r="AA151" i="11"/>
  <c r="AB151" i="11"/>
  <c r="AC151" i="11"/>
  <c r="AD151" i="11"/>
  <c r="AE151" i="11"/>
  <c r="AR11" i="11"/>
  <c r="AA152" i="11"/>
  <c r="AB152" i="11"/>
  <c r="AC152" i="11"/>
  <c r="AD152" i="11"/>
  <c r="AE152" i="11"/>
  <c r="AA153" i="11"/>
  <c r="AB153" i="11"/>
  <c r="AC153" i="11"/>
  <c r="AD153" i="11"/>
  <c r="AE153" i="11"/>
  <c r="AA154" i="11"/>
  <c r="AB154" i="11"/>
  <c r="AC154" i="11"/>
  <c r="AD154" i="11"/>
  <c r="AE154" i="11"/>
  <c r="AA155" i="11"/>
  <c r="AB155" i="11"/>
  <c r="AC155" i="11"/>
  <c r="AD155" i="11"/>
  <c r="AE155" i="11"/>
  <c r="AA156" i="11"/>
  <c r="AB156" i="11"/>
  <c r="AC156" i="11"/>
  <c r="AD156" i="11"/>
  <c r="AE156" i="11"/>
  <c r="AA157" i="11"/>
  <c r="AB157" i="11"/>
  <c r="AC157" i="11"/>
  <c r="AD157" i="11"/>
  <c r="AE157" i="11"/>
  <c r="AA158" i="11"/>
  <c r="AB158" i="11"/>
  <c r="AC158" i="11"/>
  <c r="AD158" i="11"/>
  <c r="AE158" i="11"/>
  <c r="AA159" i="11"/>
  <c r="AB159" i="11"/>
  <c r="AC159" i="11"/>
  <c r="AD159" i="11"/>
  <c r="AE159" i="11"/>
  <c r="AA160" i="11"/>
  <c r="AB160" i="11"/>
  <c r="AC160" i="11"/>
  <c r="AD160" i="11"/>
  <c r="AE160" i="11"/>
  <c r="AA161" i="11"/>
  <c r="AB161" i="11"/>
  <c r="AC161" i="11"/>
  <c r="AD161" i="11"/>
  <c r="AE161" i="11"/>
  <c r="AA162" i="11"/>
  <c r="AB162" i="11"/>
  <c r="AC162" i="11"/>
  <c r="AD162" i="11"/>
  <c r="AE162" i="11"/>
  <c r="AA163" i="11"/>
  <c r="AB163" i="11"/>
  <c r="AC163" i="11"/>
  <c r="AD163" i="11"/>
  <c r="AE163" i="11"/>
  <c r="AA164" i="11"/>
  <c r="AB164" i="11"/>
  <c r="AC164" i="11"/>
  <c r="AD164" i="11"/>
  <c r="AE164" i="11"/>
  <c r="AA165" i="11"/>
  <c r="AB165" i="11"/>
  <c r="AC165" i="11"/>
  <c r="AD165" i="11"/>
  <c r="AE165" i="11"/>
  <c r="AA166" i="11"/>
  <c r="AB166" i="11"/>
  <c r="AC166" i="11"/>
  <c r="AD166" i="11"/>
  <c r="AE166" i="11"/>
  <c r="AR12" i="11"/>
  <c r="AA167" i="11"/>
  <c r="AB167" i="11"/>
  <c r="AC167" i="11"/>
  <c r="AD167" i="11"/>
  <c r="AE167" i="11"/>
  <c r="AA168" i="11"/>
  <c r="AB168" i="11"/>
  <c r="AC168" i="11"/>
  <c r="AD168" i="11"/>
  <c r="AE168" i="11"/>
  <c r="AA169" i="11"/>
  <c r="AB169" i="11"/>
  <c r="AC169" i="11"/>
  <c r="AD169" i="11"/>
  <c r="AE169" i="11"/>
  <c r="AA170" i="11"/>
  <c r="AB170" i="11"/>
  <c r="AC170" i="11"/>
  <c r="AD170" i="11"/>
  <c r="AE170" i="11"/>
  <c r="AA171" i="11"/>
  <c r="AB171" i="11"/>
  <c r="AC171" i="11"/>
  <c r="AD171" i="11"/>
  <c r="AE171" i="11"/>
  <c r="AA172" i="11"/>
  <c r="AB172" i="11"/>
  <c r="AC172" i="11"/>
  <c r="AD172" i="11"/>
  <c r="AE172" i="11"/>
  <c r="AA173" i="11"/>
  <c r="AB173" i="11"/>
  <c r="AC173" i="11"/>
  <c r="AD173" i="11"/>
  <c r="AE173" i="11"/>
  <c r="AA174" i="11"/>
  <c r="AB174" i="11"/>
  <c r="AC174" i="11"/>
  <c r="AD174" i="11"/>
  <c r="AE174" i="11"/>
  <c r="AA175" i="11"/>
  <c r="AB175" i="11"/>
  <c r="AC175" i="11"/>
  <c r="AD175" i="11"/>
  <c r="AE175" i="11"/>
  <c r="AA176" i="11"/>
  <c r="AB176" i="11"/>
  <c r="AC176" i="11"/>
  <c r="AD176" i="11"/>
  <c r="AE176" i="11"/>
  <c r="AA177" i="11"/>
  <c r="AB177" i="11"/>
  <c r="AC177" i="11"/>
  <c r="AD177" i="11"/>
  <c r="AE177" i="11"/>
  <c r="AA178" i="11"/>
  <c r="AB178" i="11"/>
  <c r="AC178" i="11"/>
  <c r="AD178" i="11"/>
  <c r="AE178" i="11"/>
  <c r="AA179" i="11"/>
  <c r="AB179" i="11"/>
  <c r="AC179" i="11"/>
  <c r="AD179" i="11"/>
  <c r="AE179" i="11"/>
  <c r="AA180" i="11"/>
  <c r="AB180" i="11"/>
  <c r="AC180" i="11"/>
  <c r="AD180" i="11"/>
  <c r="AE180" i="11"/>
  <c r="AA181" i="11"/>
  <c r="AB181" i="11"/>
  <c r="AC181" i="11"/>
  <c r="AD181" i="11"/>
  <c r="AE181" i="11"/>
  <c r="AR13" i="11"/>
  <c r="AA182" i="11"/>
  <c r="AB182" i="11"/>
  <c r="AC182" i="11"/>
  <c r="AD182" i="11"/>
  <c r="AE182" i="11"/>
  <c r="AA183" i="11"/>
  <c r="AB183" i="11"/>
  <c r="AC183" i="11"/>
  <c r="AD183" i="11"/>
  <c r="AE183" i="11"/>
  <c r="AA184" i="11"/>
  <c r="AB184" i="11"/>
  <c r="AC184" i="11"/>
  <c r="AD184" i="11"/>
  <c r="AE184" i="11"/>
  <c r="AA185" i="11"/>
  <c r="AB185" i="11"/>
  <c r="AC185" i="11"/>
  <c r="AD185" i="11"/>
  <c r="AE185" i="11"/>
  <c r="AA186" i="11"/>
  <c r="AB186" i="11"/>
  <c r="AC186" i="11"/>
  <c r="AD186" i="11"/>
  <c r="AE186" i="11"/>
  <c r="AA187" i="11"/>
  <c r="AB187" i="11"/>
  <c r="AC187" i="11"/>
  <c r="AD187" i="11"/>
  <c r="AE187" i="11"/>
  <c r="AA188" i="11"/>
  <c r="AB188" i="11"/>
  <c r="AC188" i="11"/>
  <c r="AD188" i="11"/>
  <c r="AE188" i="11"/>
  <c r="AA189" i="11"/>
  <c r="AB189" i="11"/>
  <c r="AC189" i="11"/>
  <c r="AD189" i="11"/>
  <c r="AE189" i="11"/>
  <c r="AA190" i="11"/>
  <c r="AB190" i="11"/>
  <c r="AC190" i="11"/>
  <c r="AD190" i="11"/>
  <c r="AE190" i="11"/>
  <c r="AA191" i="11"/>
  <c r="AB191" i="11"/>
  <c r="AC191" i="11"/>
  <c r="AD191" i="11"/>
  <c r="AE191" i="11"/>
  <c r="AA192" i="11"/>
  <c r="AB192" i="11"/>
  <c r="AC192" i="11"/>
  <c r="AD192" i="11"/>
  <c r="AE192" i="11"/>
  <c r="AA193" i="11"/>
  <c r="AB193" i="11"/>
  <c r="AC193" i="11"/>
  <c r="AD193" i="11"/>
  <c r="AE193" i="11"/>
  <c r="AA194" i="11"/>
  <c r="AB194" i="11"/>
  <c r="AC194" i="11"/>
  <c r="AD194" i="11"/>
  <c r="AE194" i="11"/>
  <c r="AA195" i="11"/>
  <c r="AB195" i="11"/>
  <c r="AC195" i="11"/>
  <c r="AD195" i="11"/>
  <c r="AE195" i="11"/>
  <c r="AA196" i="11"/>
  <c r="AB196" i="11"/>
  <c r="AC196" i="11"/>
  <c r="AD196" i="11"/>
  <c r="AE196" i="11"/>
  <c r="AR14" i="11"/>
  <c r="AA17" i="11"/>
  <c r="AB17" i="11"/>
  <c r="AC17" i="11"/>
  <c r="AD17" i="11"/>
  <c r="AE17" i="11"/>
  <c r="AA18" i="11"/>
  <c r="AB18" i="11"/>
  <c r="AC18" i="11"/>
  <c r="AD18" i="11"/>
  <c r="AE18" i="11"/>
  <c r="AA19" i="11"/>
  <c r="AB19" i="11"/>
  <c r="AC19" i="11"/>
  <c r="AD19" i="11"/>
  <c r="AE19" i="11"/>
  <c r="AA20" i="11"/>
  <c r="AB20" i="11"/>
  <c r="AC20" i="11"/>
  <c r="AD20" i="11"/>
  <c r="AE20" i="11"/>
  <c r="AA21" i="11"/>
  <c r="AB21" i="11"/>
  <c r="AC21" i="11"/>
  <c r="AD21" i="11"/>
  <c r="AE21" i="11"/>
  <c r="AA22" i="11"/>
  <c r="AB22" i="11"/>
  <c r="AC22" i="11"/>
  <c r="AD22" i="11"/>
  <c r="AE22" i="11"/>
  <c r="AA23" i="11"/>
  <c r="AB23" i="11"/>
  <c r="AC23" i="11"/>
  <c r="AD23" i="11"/>
  <c r="AE23" i="11"/>
  <c r="AA24" i="11"/>
  <c r="AB24" i="11"/>
  <c r="AC24" i="11"/>
  <c r="AD24" i="11"/>
  <c r="AE24" i="11"/>
  <c r="AA25" i="11"/>
  <c r="AB25" i="11"/>
  <c r="AC25" i="11"/>
  <c r="AD25" i="11"/>
  <c r="AE25" i="11"/>
  <c r="AA26" i="11"/>
  <c r="AB26" i="11"/>
  <c r="AC26" i="11"/>
  <c r="AD26" i="11"/>
  <c r="AE26" i="11"/>
  <c r="AA27" i="11"/>
  <c r="AB27" i="11"/>
  <c r="AC27" i="11"/>
  <c r="AD27" i="11"/>
  <c r="AE27" i="11"/>
  <c r="AA28" i="11"/>
  <c r="AB28" i="11"/>
  <c r="AC28" i="11"/>
  <c r="AD28" i="11"/>
  <c r="AE28" i="11"/>
  <c r="AA29" i="11"/>
  <c r="AB29" i="11"/>
  <c r="AC29" i="11"/>
  <c r="AD29" i="11"/>
  <c r="AE29" i="11"/>
  <c r="AA30" i="11"/>
  <c r="AB30" i="11"/>
  <c r="AC30" i="11"/>
  <c r="AD30" i="11"/>
  <c r="AE30" i="11"/>
  <c r="AA31" i="11"/>
  <c r="AB31" i="11"/>
  <c r="AC31" i="11"/>
  <c r="AD31" i="11"/>
  <c r="AE31" i="11"/>
  <c r="AR3" i="11"/>
  <c r="BB3" i="11"/>
  <c r="Y32" i="11"/>
  <c r="Z32" i="11"/>
  <c r="Y33" i="11"/>
  <c r="Z33" i="11"/>
  <c r="Y34" i="11"/>
  <c r="Z34" i="11"/>
  <c r="Y35" i="11"/>
  <c r="Z35" i="11"/>
  <c r="Y36" i="11"/>
  <c r="Z36" i="11"/>
  <c r="Y37" i="11"/>
  <c r="Z37" i="11"/>
  <c r="Y38" i="11"/>
  <c r="Z38" i="11"/>
  <c r="Y39" i="11"/>
  <c r="Z39" i="11"/>
  <c r="Y40" i="11"/>
  <c r="Z40" i="11"/>
  <c r="Y41" i="11"/>
  <c r="Z41" i="11"/>
  <c r="Y42" i="11"/>
  <c r="Z42" i="11"/>
  <c r="Y43" i="11"/>
  <c r="Z43" i="11"/>
  <c r="Y44" i="11"/>
  <c r="Z44" i="11"/>
  <c r="Y45" i="11"/>
  <c r="Z45" i="11"/>
  <c r="Y46" i="11"/>
  <c r="Z46" i="11"/>
  <c r="AQ4" i="11"/>
  <c r="Y47" i="11"/>
  <c r="Z47" i="11"/>
  <c r="Y48" i="11"/>
  <c r="Z48" i="11"/>
  <c r="Y49" i="11"/>
  <c r="Z49" i="11"/>
  <c r="Y50" i="11"/>
  <c r="Z50" i="11"/>
  <c r="Y51" i="11"/>
  <c r="Z51" i="11"/>
  <c r="Y52" i="11"/>
  <c r="Z52" i="11"/>
  <c r="Y53" i="11"/>
  <c r="Z53" i="11"/>
  <c r="Y54" i="11"/>
  <c r="Z54" i="11"/>
  <c r="Y55" i="11"/>
  <c r="Z55" i="11"/>
  <c r="Y56" i="11"/>
  <c r="Z56" i="11"/>
  <c r="Y57" i="11"/>
  <c r="Z57" i="11"/>
  <c r="Y58" i="11"/>
  <c r="Z58" i="11"/>
  <c r="Y59" i="11"/>
  <c r="Z59" i="11"/>
  <c r="Y60" i="11"/>
  <c r="Z60" i="11"/>
  <c r="Y61" i="11"/>
  <c r="Z61" i="11"/>
  <c r="AQ5" i="11"/>
  <c r="V62" i="11"/>
  <c r="W62" i="11"/>
  <c r="X62" i="11"/>
  <c r="Y62" i="11"/>
  <c r="Z62" i="11"/>
  <c r="V63" i="11"/>
  <c r="W63" i="11"/>
  <c r="X63" i="11"/>
  <c r="Y63" i="11"/>
  <c r="Z63" i="11"/>
  <c r="V64" i="11"/>
  <c r="W64" i="11"/>
  <c r="X64" i="11"/>
  <c r="Y64" i="11"/>
  <c r="Z64" i="11"/>
  <c r="V65" i="11"/>
  <c r="W65" i="11"/>
  <c r="X65" i="11"/>
  <c r="Y65" i="11"/>
  <c r="Z65" i="11"/>
  <c r="V66" i="11"/>
  <c r="W66" i="11"/>
  <c r="X66" i="11"/>
  <c r="Y66" i="11"/>
  <c r="Z66" i="11"/>
  <c r="V67" i="11"/>
  <c r="W67" i="11"/>
  <c r="X67" i="11"/>
  <c r="Y67" i="11"/>
  <c r="Z67" i="11"/>
  <c r="V68" i="11"/>
  <c r="W68" i="11"/>
  <c r="X68" i="11"/>
  <c r="Y68" i="11"/>
  <c r="Z68" i="11"/>
  <c r="V69" i="11"/>
  <c r="W69" i="11"/>
  <c r="X69" i="11"/>
  <c r="Y69" i="11"/>
  <c r="Z69" i="11"/>
  <c r="V70" i="11"/>
  <c r="W70" i="11"/>
  <c r="X70" i="11"/>
  <c r="Y70" i="11"/>
  <c r="Z70" i="11"/>
  <c r="V71" i="11"/>
  <c r="W71" i="11"/>
  <c r="X71" i="11"/>
  <c r="Y71" i="11"/>
  <c r="Z71" i="11"/>
  <c r="V72" i="11"/>
  <c r="W72" i="11"/>
  <c r="X72" i="11"/>
  <c r="Y72" i="11"/>
  <c r="Z72" i="11"/>
  <c r="V73" i="11"/>
  <c r="W73" i="11"/>
  <c r="X73" i="11"/>
  <c r="Y73" i="11"/>
  <c r="Z73" i="11"/>
  <c r="V74" i="11"/>
  <c r="W74" i="11"/>
  <c r="X74" i="11"/>
  <c r="Y74" i="11"/>
  <c r="Z74" i="11"/>
  <c r="V75" i="11"/>
  <c r="W75" i="11"/>
  <c r="X75" i="11"/>
  <c r="Y75" i="11"/>
  <c r="Z75" i="11"/>
  <c r="V76" i="11"/>
  <c r="W76" i="11"/>
  <c r="X76" i="11"/>
  <c r="Y76" i="11"/>
  <c r="Z76" i="11"/>
  <c r="AQ6" i="11"/>
  <c r="V77" i="11"/>
  <c r="W77" i="11"/>
  <c r="X77" i="11"/>
  <c r="Y77" i="11"/>
  <c r="Z77" i="11"/>
  <c r="V78" i="11"/>
  <c r="W78" i="11"/>
  <c r="X78" i="11"/>
  <c r="Y78" i="11"/>
  <c r="Z78" i="11"/>
  <c r="V79" i="11"/>
  <c r="W79" i="11"/>
  <c r="X79" i="11"/>
  <c r="Y79" i="11"/>
  <c r="Z79" i="11"/>
  <c r="V80" i="11"/>
  <c r="W80" i="11"/>
  <c r="X80" i="11"/>
  <c r="Y80" i="11"/>
  <c r="Z80" i="11"/>
  <c r="V81" i="11"/>
  <c r="W81" i="11"/>
  <c r="X81" i="11"/>
  <c r="Y81" i="11"/>
  <c r="Z81" i="11"/>
  <c r="V82" i="11"/>
  <c r="W82" i="11"/>
  <c r="X82" i="11"/>
  <c r="Y82" i="11"/>
  <c r="Z82" i="11"/>
  <c r="V83" i="11"/>
  <c r="W83" i="11"/>
  <c r="X83" i="11"/>
  <c r="Y83" i="11"/>
  <c r="Z83" i="11"/>
  <c r="V84" i="11"/>
  <c r="W84" i="11"/>
  <c r="X84" i="11"/>
  <c r="Y84" i="11"/>
  <c r="Z84" i="11"/>
  <c r="V85" i="11"/>
  <c r="W85" i="11"/>
  <c r="X85" i="11"/>
  <c r="Y85" i="11"/>
  <c r="Z85" i="11"/>
  <c r="V86" i="11"/>
  <c r="W86" i="11"/>
  <c r="X86" i="11"/>
  <c r="Y86" i="11"/>
  <c r="Z86" i="11"/>
  <c r="V87" i="11"/>
  <c r="W87" i="11"/>
  <c r="X87" i="11"/>
  <c r="Y87" i="11"/>
  <c r="Z87" i="11"/>
  <c r="V88" i="11"/>
  <c r="W88" i="11"/>
  <c r="X88" i="11"/>
  <c r="Y88" i="11"/>
  <c r="Z88" i="11"/>
  <c r="V89" i="11"/>
  <c r="W89" i="11"/>
  <c r="X89" i="11"/>
  <c r="Y89" i="11"/>
  <c r="Z89" i="11"/>
  <c r="V90" i="11"/>
  <c r="W90" i="11"/>
  <c r="X90" i="11"/>
  <c r="Y90" i="11"/>
  <c r="Z90" i="11"/>
  <c r="V91" i="11"/>
  <c r="W91" i="11"/>
  <c r="X91" i="11"/>
  <c r="Y91" i="11"/>
  <c r="Z91" i="11"/>
  <c r="AQ7" i="11"/>
  <c r="V92" i="11"/>
  <c r="W92" i="11"/>
  <c r="X92" i="11"/>
  <c r="Y92" i="11"/>
  <c r="Z92" i="11"/>
  <c r="V93" i="11"/>
  <c r="W93" i="11"/>
  <c r="X93" i="11"/>
  <c r="Y93" i="11"/>
  <c r="Z93" i="11"/>
  <c r="V94" i="11"/>
  <c r="W94" i="11"/>
  <c r="X94" i="11"/>
  <c r="Y94" i="11"/>
  <c r="Z94" i="11"/>
  <c r="V95" i="11"/>
  <c r="W95" i="11"/>
  <c r="X95" i="11"/>
  <c r="Y95" i="11"/>
  <c r="Z95" i="11"/>
  <c r="V96" i="11"/>
  <c r="W96" i="11"/>
  <c r="X96" i="11"/>
  <c r="Y96" i="11"/>
  <c r="Z96" i="11"/>
  <c r="V97" i="11"/>
  <c r="W97" i="11"/>
  <c r="X97" i="11"/>
  <c r="Y97" i="11"/>
  <c r="Z97" i="11"/>
  <c r="V98" i="11"/>
  <c r="W98" i="11"/>
  <c r="X98" i="11"/>
  <c r="Y98" i="11"/>
  <c r="Z98" i="11"/>
  <c r="V99" i="11"/>
  <c r="W99" i="11"/>
  <c r="X99" i="11"/>
  <c r="Y99" i="11"/>
  <c r="Z99" i="11"/>
  <c r="V100" i="11"/>
  <c r="W100" i="11"/>
  <c r="X100" i="11"/>
  <c r="Y100" i="11"/>
  <c r="Z100" i="11"/>
  <c r="V101" i="11"/>
  <c r="W101" i="11"/>
  <c r="X101" i="11"/>
  <c r="Y101" i="11"/>
  <c r="Z101" i="11"/>
  <c r="V102" i="11"/>
  <c r="W102" i="11"/>
  <c r="X102" i="11"/>
  <c r="Y102" i="11"/>
  <c r="Z102" i="11"/>
  <c r="V103" i="11"/>
  <c r="W103" i="11"/>
  <c r="X103" i="11"/>
  <c r="Y103" i="11"/>
  <c r="Z103" i="11"/>
  <c r="V104" i="11"/>
  <c r="W104" i="11"/>
  <c r="X104" i="11"/>
  <c r="Y104" i="11"/>
  <c r="Z104" i="11"/>
  <c r="V105" i="11"/>
  <c r="W105" i="11"/>
  <c r="X105" i="11"/>
  <c r="Y105" i="11"/>
  <c r="Z105" i="11"/>
  <c r="V106" i="11"/>
  <c r="W106" i="11"/>
  <c r="X106" i="11"/>
  <c r="Y106" i="11"/>
  <c r="Z106" i="11"/>
  <c r="AQ8" i="11"/>
  <c r="V107" i="11"/>
  <c r="W107" i="11"/>
  <c r="X107" i="11"/>
  <c r="Y107" i="11"/>
  <c r="Z107" i="11"/>
  <c r="V108" i="11"/>
  <c r="W108" i="11"/>
  <c r="X108" i="11"/>
  <c r="Y108" i="11"/>
  <c r="Z108" i="11"/>
  <c r="V109" i="11"/>
  <c r="W109" i="11"/>
  <c r="X109" i="11"/>
  <c r="Y109" i="11"/>
  <c r="Z109" i="11"/>
  <c r="V110" i="11"/>
  <c r="W110" i="11"/>
  <c r="X110" i="11"/>
  <c r="Y110" i="11"/>
  <c r="Z110" i="11"/>
  <c r="V111" i="11"/>
  <c r="W111" i="11"/>
  <c r="X111" i="11"/>
  <c r="Y111" i="11"/>
  <c r="Z111" i="11"/>
  <c r="V112" i="11"/>
  <c r="W112" i="11"/>
  <c r="X112" i="11"/>
  <c r="Y112" i="11"/>
  <c r="Z112" i="11"/>
  <c r="V113" i="11"/>
  <c r="W113" i="11"/>
  <c r="X113" i="11"/>
  <c r="Y113" i="11"/>
  <c r="Z113" i="11"/>
  <c r="V114" i="11"/>
  <c r="W114" i="11"/>
  <c r="X114" i="11"/>
  <c r="Y114" i="11"/>
  <c r="Z114" i="11"/>
  <c r="V115" i="11"/>
  <c r="W115" i="11"/>
  <c r="X115" i="11"/>
  <c r="Y115" i="11"/>
  <c r="Z115" i="11"/>
  <c r="V116" i="11"/>
  <c r="W116" i="11"/>
  <c r="X116" i="11"/>
  <c r="Y116" i="11"/>
  <c r="Z116" i="11"/>
  <c r="V117" i="11"/>
  <c r="W117" i="11"/>
  <c r="X117" i="11"/>
  <c r="Y117" i="11"/>
  <c r="Z117" i="11"/>
  <c r="V118" i="11"/>
  <c r="W118" i="11"/>
  <c r="X118" i="11"/>
  <c r="Y118" i="11"/>
  <c r="Z118" i="11"/>
  <c r="V119" i="11"/>
  <c r="W119" i="11"/>
  <c r="X119" i="11"/>
  <c r="Y119" i="11"/>
  <c r="Z119" i="11"/>
  <c r="V120" i="11"/>
  <c r="W120" i="11"/>
  <c r="X120" i="11"/>
  <c r="Y120" i="11"/>
  <c r="Z120" i="11"/>
  <c r="V121" i="11"/>
  <c r="W121" i="11"/>
  <c r="X121" i="11"/>
  <c r="Y121" i="11"/>
  <c r="Z121" i="11"/>
  <c r="AQ9" i="11"/>
  <c r="V122" i="11"/>
  <c r="W122" i="11"/>
  <c r="X122" i="11"/>
  <c r="Y122" i="11"/>
  <c r="Z122" i="11"/>
  <c r="V123" i="11"/>
  <c r="W123" i="11"/>
  <c r="X123" i="11"/>
  <c r="Y123" i="11"/>
  <c r="Z123" i="11"/>
  <c r="V124" i="11"/>
  <c r="W124" i="11"/>
  <c r="X124" i="11"/>
  <c r="Y124" i="11"/>
  <c r="Z124" i="11"/>
  <c r="V125" i="11"/>
  <c r="W125" i="11"/>
  <c r="X125" i="11"/>
  <c r="Y125" i="11"/>
  <c r="Z125" i="11"/>
  <c r="V126" i="11"/>
  <c r="W126" i="11"/>
  <c r="X126" i="11"/>
  <c r="Y126" i="11"/>
  <c r="Z126" i="11"/>
  <c r="V127" i="11"/>
  <c r="W127" i="11"/>
  <c r="X127" i="11"/>
  <c r="Y127" i="11"/>
  <c r="Z127" i="11"/>
  <c r="V128" i="11"/>
  <c r="W128" i="11"/>
  <c r="X128" i="11"/>
  <c r="Y128" i="11"/>
  <c r="Z128" i="11"/>
  <c r="V129" i="11"/>
  <c r="W129" i="11"/>
  <c r="X129" i="11"/>
  <c r="Y129" i="11"/>
  <c r="Z129" i="11"/>
  <c r="V130" i="11"/>
  <c r="W130" i="11"/>
  <c r="X130" i="11"/>
  <c r="Y130" i="11"/>
  <c r="Z130" i="11"/>
  <c r="V131" i="11"/>
  <c r="W131" i="11"/>
  <c r="X131" i="11"/>
  <c r="Y131" i="11"/>
  <c r="Z131" i="11"/>
  <c r="V132" i="11"/>
  <c r="W132" i="11"/>
  <c r="X132" i="11"/>
  <c r="Y132" i="11"/>
  <c r="Z132" i="11"/>
  <c r="V133" i="11"/>
  <c r="W133" i="11"/>
  <c r="X133" i="11"/>
  <c r="Y133" i="11"/>
  <c r="Z133" i="11"/>
  <c r="V134" i="11"/>
  <c r="W134" i="11"/>
  <c r="X134" i="11"/>
  <c r="Y134" i="11"/>
  <c r="Z134" i="11"/>
  <c r="V135" i="11"/>
  <c r="W135" i="11"/>
  <c r="X135" i="11"/>
  <c r="Y135" i="11"/>
  <c r="Z135" i="11"/>
  <c r="V136" i="11"/>
  <c r="W136" i="11"/>
  <c r="X136" i="11"/>
  <c r="Y136" i="11"/>
  <c r="Z136" i="11"/>
  <c r="AQ10" i="11"/>
  <c r="V137" i="11"/>
  <c r="W137" i="11"/>
  <c r="X137" i="11"/>
  <c r="Y137" i="11"/>
  <c r="Z137" i="11"/>
  <c r="V138" i="11"/>
  <c r="W138" i="11"/>
  <c r="X138" i="11"/>
  <c r="Y138" i="11"/>
  <c r="Z138" i="11"/>
  <c r="V139" i="11"/>
  <c r="W139" i="11"/>
  <c r="X139" i="11"/>
  <c r="Y139" i="11"/>
  <c r="Z139" i="11"/>
  <c r="V140" i="11"/>
  <c r="W140" i="11"/>
  <c r="X140" i="11"/>
  <c r="Y140" i="11"/>
  <c r="Z140" i="11"/>
  <c r="V141" i="11"/>
  <c r="W141" i="11"/>
  <c r="X141" i="11"/>
  <c r="Y141" i="11"/>
  <c r="Z141" i="11"/>
  <c r="V142" i="11"/>
  <c r="W142" i="11"/>
  <c r="X142" i="11"/>
  <c r="Y142" i="11"/>
  <c r="Z142" i="11"/>
  <c r="V143" i="11"/>
  <c r="W143" i="11"/>
  <c r="X143" i="11"/>
  <c r="Y143" i="11"/>
  <c r="Z143" i="11"/>
  <c r="V144" i="11"/>
  <c r="W144" i="11"/>
  <c r="X144" i="11"/>
  <c r="Y144" i="11"/>
  <c r="Z144" i="11"/>
  <c r="V145" i="11"/>
  <c r="W145" i="11"/>
  <c r="X145" i="11"/>
  <c r="Y145" i="11"/>
  <c r="Z145" i="11"/>
  <c r="V146" i="11"/>
  <c r="W146" i="11"/>
  <c r="X146" i="11"/>
  <c r="Y146" i="11"/>
  <c r="Z146" i="11"/>
  <c r="V147" i="11"/>
  <c r="W147" i="11"/>
  <c r="X147" i="11"/>
  <c r="Y147" i="11"/>
  <c r="Z147" i="11"/>
  <c r="V148" i="11"/>
  <c r="W148" i="11"/>
  <c r="X148" i="11"/>
  <c r="Y148" i="11"/>
  <c r="Z148" i="11"/>
  <c r="V149" i="11"/>
  <c r="W149" i="11"/>
  <c r="X149" i="11"/>
  <c r="Y149" i="11"/>
  <c r="Z149" i="11"/>
  <c r="V150" i="11"/>
  <c r="W150" i="11"/>
  <c r="X150" i="11"/>
  <c r="Y150" i="11"/>
  <c r="Z150" i="11"/>
  <c r="V151" i="11"/>
  <c r="W151" i="11"/>
  <c r="X151" i="11"/>
  <c r="Y151" i="11"/>
  <c r="Z151" i="11"/>
  <c r="AQ11" i="11"/>
  <c r="V152" i="11"/>
  <c r="W152" i="11"/>
  <c r="X152" i="11"/>
  <c r="Y152" i="11"/>
  <c r="Z152" i="11"/>
  <c r="V153" i="11"/>
  <c r="W153" i="11"/>
  <c r="X153" i="11"/>
  <c r="Y153" i="11"/>
  <c r="Z153" i="11"/>
  <c r="V154" i="11"/>
  <c r="W154" i="11"/>
  <c r="X154" i="11"/>
  <c r="Y154" i="11"/>
  <c r="Z154" i="11"/>
  <c r="V155" i="11"/>
  <c r="W155" i="11"/>
  <c r="X155" i="11"/>
  <c r="Y155" i="11"/>
  <c r="Z155" i="11"/>
  <c r="V156" i="11"/>
  <c r="W156" i="11"/>
  <c r="X156" i="11"/>
  <c r="Y156" i="11"/>
  <c r="Z156" i="11"/>
  <c r="V157" i="11"/>
  <c r="W157" i="11"/>
  <c r="X157" i="11"/>
  <c r="Y157" i="11"/>
  <c r="Z157" i="11"/>
  <c r="V158" i="11"/>
  <c r="W158" i="11"/>
  <c r="X158" i="11"/>
  <c r="Y158" i="11"/>
  <c r="Z158" i="11"/>
  <c r="V159" i="11"/>
  <c r="W159" i="11"/>
  <c r="X159" i="11"/>
  <c r="Y159" i="11"/>
  <c r="Z159" i="11"/>
  <c r="V160" i="11"/>
  <c r="W160" i="11"/>
  <c r="X160" i="11"/>
  <c r="Y160" i="11"/>
  <c r="Z160" i="11"/>
  <c r="V161" i="11"/>
  <c r="W161" i="11"/>
  <c r="X161" i="11"/>
  <c r="Y161" i="11"/>
  <c r="Z161" i="11"/>
  <c r="V162" i="11"/>
  <c r="W162" i="11"/>
  <c r="X162" i="11"/>
  <c r="Y162" i="11"/>
  <c r="Z162" i="11"/>
  <c r="V163" i="11"/>
  <c r="W163" i="11"/>
  <c r="X163" i="11"/>
  <c r="Y163" i="11"/>
  <c r="Z163" i="11"/>
  <c r="V164" i="11"/>
  <c r="W164" i="11"/>
  <c r="X164" i="11"/>
  <c r="Y164" i="11"/>
  <c r="Z164" i="11"/>
  <c r="V165" i="11"/>
  <c r="W165" i="11"/>
  <c r="X165" i="11"/>
  <c r="Y165" i="11"/>
  <c r="Z165" i="11"/>
  <c r="V166" i="11"/>
  <c r="W166" i="11"/>
  <c r="X166" i="11"/>
  <c r="Y166" i="11"/>
  <c r="Z166" i="11"/>
  <c r="AQ12" i="11"/>
  <c r="V167" i="11"/>
  <c r="W167" i="11"/>
  <c r="X167" i="11"/>
  <c r="Y167" i="11"/>
  <c r="Z167" i="11"/>
  <c r="V168" i="11"/>
  <c r="W168" i="11"/>
  <c r="X168" i="11"/>
  <c r="Y168" i="11"/>
  <c r="Z168" i="11"/>
  <c r="V169" i="11"/>
  <c r="W169" i="11"/>
  <c r="X169" i="11"/>
  <c r="Y169" i="11"/>
  <c r="Z169" i="11"/>
  <c r="V170" i="11"/>
  <c r="W170" i="11"/>
  <c r="X170" i="11"/>
  <c r="Y170" i="11"/>
  <c r="Z170" i="11"/>
  <c r="V171" i="11"/>
  <c r="W171" i="11"/>
  <c r="X171" i="11"/>
  <c r="Y171" i="11"/>
  <c r="Z171" i="11"/>
  <c r="V172" i="11"/>
  <c r="W172" i="11"/>
  <c r="X172" i="11"/>
  <c r="Y172" i="11"/>
  <c r="Z172" i="11"/>
  <c r="V173" i="11"/>
  <c r="W173" i="11"/>
  <c r="X173" i="11"/>
  <c r="Y173" i="11"/>
  <c r="Z173" i="11"/>
  <c r="V174" i="11"/>
  <c r="W174" i="11"/>
  <c r="X174" i="11"/>
  <c r="Y174" i="11"/>
  <c r="Z174" i="11"/>
  <c r="V175" i="11"/>
  <c r="W175" i="11"/>
  <c r="X175" i="11"/>
  <c r="Y175" i="11"/>
  <c r="Z175" i="11"/>
  <c r="V176" i="11"/>
  <c r="W176" i="11"/>
  <c r="X176" i="11"/>
  <c r="Y176" i="11"/>
  <c r="Z176" i="11"/>
  <c r="V177" i="11"/>
  <c r="W177" i="11"/>
  <c r="X177" i="11"/>
  <c r="Y177" i="11"/>
  <c r="Z177" i="11"/>
  <c r="V178" i="11"/>
  <c r="W178" i="11"/>
  <c r="X178" i="11"/>
  <c r="Y178" i="11"/>
  <c r="Z178" i="11"/>
  <c r="V179" i="11"/>
  <c r="W179" i="11"/>
  <c r="X179" i="11"/>
  <c r="Y179" i="11"/>
  <c r="Z179" i="11"/>
  <c r="V180" i="11"/>
  <c r="W180" i="11"/>
  <c r="X180" i="11"/>
  <c r="Y180" i="11"/>
  <c r="Z180" i="11"/>
  <c r="V181" i="11"/>
  <c r="W181" i="11"/>
  <c r="X181" i="11"/>
  <c r="Y181" i="11"/>
  <c r="Z181" i="11"/>
  <c r="AQ13" i="11"/>
  <c r="V182" i="11"/>
  <c r="W182" i="11"/>
  <c r="X182" i="11"/>
  <c r="Y182" i="11"/>
  <c r="Z182" i="11"/>
  <c r="V183" i="11"/>
  <c r="W183" i="11"/>
  <c r="X183" i="11"/>
  <c r="Y183" i="11"/>
  <c r="Z183" i="11"/>
  <c r="V184" i="11"/>
  <c r="W184" i="11"/>
  <c r="X184" i="11"/>
  <c r="Y184" i="11"/>
  <c r="Z184" i="11"/>
  <c r="V185" i="11"/>
  <c r="W185" i="11"/>
  <c r="X185" i="11"/>
  <c r="Y185" i="11"/>
  <c r="Z185" i="11"/>
  <c r="V186" i="11"/>
  <c r="W186" i="11"/>
  <c r="X186" i="11"/>
  <c r="Y186" i="11"/>
  <c r="Z186" i="11"/>
  <c r="V187" i="11"/>
  <c r="W187" i="11"/>
  <c r="X187" i="11"/>
  <c r="Y187" i="11"/>
  <c r="Z187" i="11"/>
  <c r="V188" i="11"/>
  <c r="W188" i="11"/>
  <c r="X188" i="11"/>
  <c r="Y188" i="11"/>
  <c r="Z188" i="11"/>
  <c r="V189" i="11"/>
  <c r="W189" i="11"/>
  <c r="X189" i="11"/>
  <c r="Y189" i="11"/>
  <c r="Z189" i="11"/>
  <c r="V190" i="11"/>
  <c r="W190" i="11"/>
  <c r="X190" i="11"/>
  <c r="Y190" i="11"/>
  <c r="Z190" i="11"/>
  <c r="V191" i="11"/>
  <c r="W191" i="11"/>
  <c r="X191" i="11"/>
  <c r="Y191" i="11"/>
  <c r="Z191" i="11"/>
  <c r="V192" i="11"/>
  <c r="W192" i="11"/>
  <c r="X192" i="11"/>
  <c r="Y192" i="11"/>
  <c r="Z192" i="11"/>
  <c r="V193" i="11"/>
  <c r="W193" i="11"/>
  <c r="X193" i="11"/>
  <c r="Y193" i="11"/>
  <c r="Z193" i="11"/>
  <c r="V194" i="11"/>
  <c r="W194" i="11"/>
  <c r="X194" i="11"/>
  <c r="Y194" i="11"/>
  <c r="Z194" i="11"/>
  <c r="V195" i="11"/>
  <c r="W195" i="11"/>
  <c r="X195" i="11"/>
  <c r="Y195" i="11"/>
  <c r="Z195" i="11"/>
  <c r="V196" i="11"/>
  <c r="W196" i="11"/>
  <c r="X196" i="11"/>
  <c r="Y196" i="11"/>
  <c r="Z196" i="11"/>
  <c r="AQ14" i="11"/>
  <c r="Y17" i="11"/>
  <c r="Z17" i="11"/>
  <c r="Y18" i="11"/>
  <c r="Z18" i="11"/>
  <c r="Y19" i="11"/>
  <c r="Z19" i="11"/>
  <c r="Y20" i="11"/>
  <c r="Z20" i="11"/>
  <c r="Y21" i="11"/>
  <c r="Z21" i="11"/>
  <c r="Y22" i="11"/>
  <c r="Z22" i="11"/>
  <c r="Y23" i="11"/>
  <c r="Z23" i="11"/>
  <c r="Y24" i="11"/>
  <c r="Z24" i="11"/>
  <c r="Y25" i="11"/>
  <c r="Z25" i="11"/>
  <c r="Y26" i="11"/>
  <c r="Z26" i="11"/>
  <c r="Y27" i="11"/>
  <c r="Z27" i="11"/>
  <c r="Y28" i="11"/>
  <c r="Z28" i="11"/>
  <c r="Y29" i="11"/>
  <c r="Z29" i="11"/>
  <c r="Y30" i="11"/>
  <c r="Z30" i="11"/>
  <c r="Y31" i="11"/>
  <c r="Z31" i="11"/>
  <c r="AQ3" i="11"/>
  <c r="T32" i="11"/>
  <c r="U32" i="11"/>
  <c r="T33" i="11"/>
  <c r="U33" i="11"/>
  <c r="T34" i="11"/>
  <c r="U34" i="11"/>
  <c r="T35" i="11"/>
  <c r="U35" i="11"/>
  <c r="T36" i="11"/>
  <c r="U36" i="11"/>
  <c r="T37" i="11"/>
  <c r="U37" i="11"/>
  <c r="T38" i="11"/>
  <c r="U38" i="11"/>
  <c r="T39" i="11"/>
  <c r="U39" i="11"/>
  <c r="T40" i="11"/>
  <c r="U40" i="11"/>
  <c r="T41" i="11"/>
  <c r="U41" i="11"/>
  <c r="T42" i="11"/>
  <c r="U42" i="11"/>
  <c r="T43" i="11"/>
  <c r="U43" i="11"/>
  <c r="T44" i="11"/>
  <c r="U44" i="11"/>
  <c r="T45" i="11"/>
  <c r="U45" i="11"/>
  <c r="T46" i="11"/>
  <c r="U46" i="11"/>
  <c r="AP4" i="11"/>
  <c r="T47" i="11"/>
  <c r="U47" i="11"/>
  <c r="T48" i="11"/>
  <c r="U48" i="11"/>
  <c r="T49" i="11"/>
  <c r="U49" i="11"/>
  <c r="T50" i="11"/>
  <c r="U50" i="11"/>
  <c r="T51" i="11"/>
  <c r="U51" i="11"/>
  <c r="T52" i="11"/>
  <c r="U52" i="11"/>
  <c r="T53" i="11"/>
  <c r="U53" i="11"/>
  <c r="T54" i="11"/>
  <c r="U54" i="11"/>
  <c r="T55" i="11"/>
  <c r="U55" i="11"/>
  <c r="T56" i="11"/>
  <c r="U56" i="11"/>
  <c r="T57" i="11"/>
  <c r="U57" i="11"/>
  <c r="T58" i="11"/>
  <c r="U58" i="11"/>
  <c r="T59" i="11"/>
  <c r="U59" i="11"/>
  <c r="T60" i="11"/>
  <c r="U60" i="11"/>
  <c r="T61" i="11"/>
  <c r="U61" i="11"/>
  <c r="AP5" i="11"/>
  <c r="Q62" i="11"/>
  <c r="R62" i="11"/>
  <c r="S62" i="11"/>
  <c r="T62" i="11"/>
  <c r="U62" i="11"/>
  <c r="Q63" i="11"/>
  <c r="R63" i="11"/>
  <c r="S63" i="11"/>
  <c r="T63" i="11"/>
  <c r="U63" i="11"/>
  <c r="Q64" i="11"/>
  <c r="R64" i="11"/>
  <c r="S64" i="11"/>
  <c r="T64" i="11"/>
  <c r="U64" i="11"/>
  <c r="Q65" i="11"/>
  <c r="R65" i="11"/>
  <c r="S65" i="11"/>
  <c r="T65" i="11"/>
  <c r="U65" i="11"/>
  <c r="Q66" i="11"/>
  <c r="R66" i="11"/>
  <c r="S66" i="11"/>
  <c r="T66" i="11"/>
  <c r="U66" i="11"/>
  <c r="Q67" i="11"/>
  <c r="R67" i="11"/>
  <c r="S67" i="11"/>
  <c r="T67" i="11"/>
  <c r="U67" i="11"/>
  <c r="Q68" i="11"/>
  <c r="R68" i="11"/>
  <c r="S68" i="11"/>
  <c r="T68" i="11"/>
  <c r="U68" i="11"/>
  <c r="Q69" i="11"/>
  <c r="R69" i="11"/>
  <c r="S69" i="11"/>
  <c r="T69" i="11"/>
  <c r="U69" i="11"/>
  <c r="Q70" i="11"/>
  <c r="R70" i="11"/>
  <c r="S70" i="11"/>
  <c r="T70" i="11"/>
  <c r="U70" i="11"/>
  <c r="Q71" i="11"/>
  <c r="R71" i="11"/>
  <c r="S71" i="11"/>
  <c r="T71" i="11"/>
  <c r="U71" i="11"/>
  <c r="Q72" i="11"/>
  <c r="R72" i="11"/>
  <c r="S72" i="11"/>
  <c r="T72" i="11"/>
  <c r="U72" i="11"/>
  <c r="Q73" i="11"/>
  <c r="R73" i="11"/>
  <c r="S73" i="11"/>
  <c r="T73" i="11"/>
  <c r="U73" i="11"/>
  <c r="Q74" i="11"/>
  <c r="R74" i="11"/>
  <c r="S74" i="11"/>
  <c r="T74" i="11"/>
  <c r="U74" i="11"/>
  <c r="Q75" i="11"/>
  <c r="R75" i="11"/>
  <c r="S75" i="11"/>
  <c r="T75" i="11"/>
  <c r="U75" i="11"/>
  <c r="Q76" i="11"/>
  <c r="R76" i="11"/>
  <c r="S76" i="11"/>
  <c r="T76" i="11"/>
  <c r="U76" i="11"/>
  <c r="AP6" i="11"/>
  <c r="Q77" i="11"/>
  <c r="R77" i="11"/>
  <c r="S77" i="11"/>
  <c r="T77" i="11"/>
  <c r="U77" i="11"/>
  <c r="Q78" i="11"/>
  <c r="R78" i="11"/>
  <c r="S78" i="11"/>
  <c r="T78" i="11"/>
  <c r="U78" i="11"/>
  <c r="Q79" i="11"/>
  <c r="R79" i="11"/>
  <c r="S79" i="11"/>
  <c r="T79" i="11"/>
  <c r="U79" i="11"/>
  <c r="Q80" i="11"/>
  <c r="R80" i="11"/>
  <c r="S80" i="11"/>
  <c r="T80" i="11"/>
  <c r="U80" i="11"/>
  <c r="Q81" i="11"/>
  <c r="R81" i="11"/>
  <c r="S81" i="11"/>
  <c r="T81" i="11"/>
  <c r="U81" i="11"/>
  <c r="Q82" i="11"/>
  <c r="R82" i="11"/>
  <c r="S82" i="11"/>
  <c r="T82" i="11"/>
  <c r="U82" i="11"/>
  <c r="Q83" i="11"/>
  <c r="R83" i="11"/>
  <c r="S83" i="11"/>
  <c r="T83" i="11"/>
  <c r="U83" i="11"/>
  <c r="Q84" i="11"/>
  <c r="R84" i="11"/>
  <c r="S84" i="11"/>
  <c r="T84" i="11"/>
  <c r="U84" i="11"/>
  <c r="Q85" i="11"/>
  <c r="R85" i="11"/>
  <c r="S85" i="11"/>
  <c r="T85" i="11"/>
  <c r="U85" i="11"/>
  <c r="Q86" i="11"/>
  <c r="R86" i="11"/>
  <c r="S86" i="11"/>
  <c r="T86" i="11"/>
  <c r="U86" i="11"/>
  <c r="Q87" i="11"/>
  <c r="R87" i="11"/>
  <c r="S87" i="11"/>
  <c r="T87" i="11"/>
  <c r="U87" i="11"/>
  <c r="Q88" i="11"/>
  <c r="R88" i="11"/>
  <c r="S88" i="11"/>
  <c r="T88" i="11"/>
  <c r="U88" i="11"/>
  <c r="Q89" i="11"/>
  <c r="R89" i="11"/>
  <c r="S89" i="11"/>
  <c r="T89" i="11"/>
  <c r="U89" i="11"/>
  <c r="Q90" i="11"/>
  <c r="R90" i="11"/>
  <c r="S90" i="11"/>
  <c r="T90" i="11"/>
  <c r="U90" i="11"/>
  <c r="Q91" i="11"/>
  <c r="R91" i="11"/>
  <c r="S91" i="11"/>
  <c r="T91" i="11"/>
  <c r="U91" i="11"/>
  <c r="AP7" i="11"/>
  <c r="Q92" i="11"/>
  <c r="R92" i="11"/>
  <c r="S92" i="11"/>
  <c r="T92" i="11"/>
  <c r="U92" i="11"/>
  <c r="Q93" i="11"/>
  <c r="R93" i="11"/>
  <c r="S93" i="11"/>
  <c r="T93" i="11"/>
  <c r="U93" i="11"/>
  <c r="Q94" i="11"/>
  <c r="R94" i="11"/>
  <c r="S94" i="11"/>
  <c r="T94" i="11"/>
  <c r="U94" i="11"/>
  <c r="Q95" i="11"/>
  <c r="R95" i="11"/>
  <c r="S95" i="11"/>
  <c r="T95" i="11"/>
  <c r="U95" i="11"/>
  <c r="Q96" i="11"/>
  <c r="R96" i="11"/>
  <c r="S96" i="11"/>
  <c r="T96" i="11"/>
  <c r="U96" i="11"/>
  <c r="Q97" i="11"/>
  <c r="R97" i="11"/>
  <c r="S97" i="11"/>
  <c r="T97" i="11"/>
  <c r="U97" i="11"/>
  <c r="Q98" i="11"/>
  <c r="R98" i="11"/>
  <c r="S98" i="11"/>
  <c r="T98" i="11"/>
  <c r="U98" i="11"/>
  <c r="Q99" i="11"/>
  <c r="R99" i="11"/>
  <c r="S99" i="11"/>
  <c r="T99" i="11"/>
  <c r="U99" i="11"/>
  <c r="Q100" i="11"/>
  <c r="R100" i="11"/>
  <c r="S100" i="11"/>
  <c r="T100" i="11"/>
  <c r="U100" i="11"/>
  <c r="Q101" i="11"/>
  <c r="R101" i="11"/>
  <c r="S101" i="11"/>
  <c r="T101" i="11"/>
  <c r="U101" i="11"/>
  <c r="Q102" i="11"/>
  <c r="R102" i="11"/>
  <c r="S102" i="11"/>
  <c r="T102" i="11"/>
  <c r="U102" i="11"/>
  <c r="Q103" i="11"/>
  <c r="R103" i="11"/>
  <c r="S103" i="11"/>
  <c r="T103" i="11"/>
  <c r="U103" i="11"/>
  <c r="Q104" i="11"/>
  <c r="R104" i="11"/>
  <c r="S104" i="11"/>
  <c r="T104" i="11"/>
  <c r="U104" i="11"/>
  <c r="Q105" i="11"/>
  <c r="R105" i="11"/>
  <c r="S105" i="11"/>
  <c r="T105" i="11"/>
  <c r="U105" i="11"/>
  <c r="Q106" i="11"/>
  <c r="R106" i="11"/>
  <c r="S106" i="11"/>
  <c r="T106" i="11"/>
  <c r="U106" i="11"/>
  <c r="AP8" i="11"/>
  <c r="Q107" i="11"/>
  <c r="R107" i="11"/>
  <c r="S107" i="11"/>
  <c r="T107" i="11"/>
  <c r="U107" i="11"/>
  <c r="Q108" i="11"/>
  <c r="R108" i="11"/>
  <c r="S108" i="11"/>
  <c r="T108" i="11"/>
  <c r="U108" i="11"/>
  <c r="Q109" i="11"/>
  <c r="R109" i="11"/>
  <c r="S109" i="11"/>
  <c r="T109" i="11"/>
  <c r="U109" i="11"/>
  <c r="Q110" i="11"/>
  <c r="R110" i="11"/>
  <c r="S110" i="11"/>
  <c r="T110" i="11"/>
  <c r="U110" i="11"/>
  <c r="Q111" i="11"/>
  <c r="R111" i="11"/>
  <c r="S111" i="11"/>
  <c r="T111" i="11"/>
  <c r="U111" i="11"/>
  <c r="Q112" i="11"/>
  <c r="R112" i="11"/>
  <c r="S112" i="11"/>
  <c r="T112" i="11"/>
  <c r="U112" i="11"/>
  <c r="Q113" i="11"/>
  <c r="R113" i="11"/>
  <c r="S113" i="11"/>
  <c r="T113" i="11"/>
  <c r="U113" i="11"/>
  <c r="Q114" i="11"/>
  <c r="R114" i="11"/>
  <c r="S114" i="11"/>
  <c r="T114" i="11"/>
  <c r="U114" i="11"/>
  <c r="Q115" i="11"/>
  <c r="R115" i="11"/>
  <c r="S115" i="11"/>
  <c r="T115" i="11"/>
  <c r="U115" i="11"/>
  <c r="Q116" i="11"/>
  <c r="R116" i="11"/>
  <c r="S116" i="11"/>
  <c r="T116" i="11"/>
  <c r="U116" i="11"/>
  <c r="Q117" i="11"/>
  <c r="R117" i="11"/>
  <c r="S117" i="11"/>
  <c r="T117" i="11"/>
  <c r="U117" i="11"/>
  <c r="Q118" i="11"/>
  <c r="R118" i="11"/>
  <c r="S118" i="11"/>
  <c r="T118" i="11"/>
  <c r="U118" i="11"/>
  <c r="Q119" i="11"/>
  <c r="R119" i="11"/>
  <c r="S119" i="11"/>
  <c r="T119" i="11"/>
  <c r="U119" i="11"/>
  <c r="Q120" i="11"/>
  <c r="R120" i="11"/>
  <c r="S120" i="11"/>
  <c r="T120" i="11"/>
  <c r="U120" i="11"/>
  <c r="Q121" i="11"/>
  <c r="R121" i="11"/>
  <c r="S121" i="11"/>
  <c r="T121" i="11"/>
  <c r="U121" i="11"/>
  <c r="AP9" i="11"/>
  <c r="Q122" i="11"/>
  <c r="R122" i="11"/>
  <c r="S122" i="11"/>
  <c r="T122" i="11"/>
  <c r="U122" i="11"/>
  <c r="Q123" i="11"/>
  <c r="R123" i="11"/>
  <c r="S123" i="11"/>
  <c r="T123" i="11"/>
  <c r="U123" i="11"/>
  <c r="Q124" i="11"/>
  <c r="R124" i="11"/>
  <c r="S124" i="11"/>
  <c r="T124" i="11"/>
  <c r="U124" i="11"/>
  <c r="Q125" i="11"/>
  <c r="R125" i="11"/>
  <c r="S125" i="11"/>
  <c r="T125" i="11"/>
  <c r="U125" i="11"/>
  <c r="Q126" i="11"/>
  <c r="R126" i="11"/>
  <c r="S126" i="11"/>
  <c r="T126" i="11"/>
  <c r="U126" i="11"/>
  <c r="Q127" i="11"/>
  <c r="R127" i="11"/>
  <c r="S127" i="11"/>
  <c r="T127" i="11"/>
  <c r="U127" i="11"/>
  <c r="Q128" i="11"/>
  <c r="R128" i="11"/>
  <c r="S128" i="11"/>
  <c r="T128" i="11"/>
  <c r="U128" i="11"/>
  <c r="Q129" i="11"/>
  <c r="R129" i="11"/>
  <c r="S129" i="11"/>
  <c r="T129" i="11"/>
  <c r="U129" i="11"/>
  <c r="Q130" i="11"/>
  <c r="R130" i="11"/>
  <c r="S130" i="11"/>
  <c r="T130" i="11"/>
  <c r="U130" i="11"/>
  <c r="Q131" i="11"/>
  <c r="R131" i="11"/>
  <c r="S131" i="11"/>
  <c r="T131" i="11"/>
  <c r="U131" i="11"/>
  <c r="Q132" i="11"/>
  <c r="R132" i="11"/>
  <c r="S132" i="11"/>
  <c r="T132" i="11"/>
  <c r="U132" i="11"/>
  <c r="Q133" i="11"/>
  <c r="R133" i="11"/>
  <c r="S133" i="11"/>
  <c r="T133" i="11"/>
  <c r="U133" i="11"/>
  <c r="Q134" i="11"/>
  <c r="R134" i="11"/>
  <c r="S134" i="11"/>
  <c r="T134" i="11"/>
  <c r="U134" i="11"/>
  <c r="Q135" i="11"/>
  <c r="R135" i="11"/>
  <c r="S135" i="11"/>
  <c r="T135" i="11"/>
  <c r="U135" i="11"/>
  <c r="Q136" i="11"/>
  <c r="R136" i="11"/>
  <c r="S136" i="11"/>
  <c r="T136" i="11"/>
  <c r="U136" i="11"/>
  <c r="AP10" i="11"/>
  <c r="Q137" i="11"/>
  <c r="R137" i="11"/>
  <c r="S137" i="11"/>
  <c r="T137" i="11"/>
  <c r="U137" i="11"/>
  <c r="Q138" i="11"/>
  <c r="R138" i="11"/>
  <c r="S138" i="11"/>
  <c r="T138" i="11"/>
  <c r="U138" i="11"/>
  <c r="Q139" i="11"/>
  <c r="R139" i="11"/>
  <c r="S139" i="11"/>
  <c r="T139" i="11"/>
  <c r="U139" i="11"/>
  <c r="Q140" i="11"/>
  <c r="R140" i="11"/>
  <c r="S140" i="11"/>
  <c r="T140" i="11"/>
  <c r="U140" i="11"/>
  <c r="Q141" i="11"/>
  <c r="R141" i="11"/>
  <c r="S141" i="11"/>
  <c r="T141" i="11"/>
  <c r="U141" i="11"/>
  <c r="Q142" i="11"/>
  <c r="R142" i="11"/>
  <c r="S142" i="11"/>
  <c r="T142" i="11"/>
  <c r="U142" i="11"/>
  <c r="Q143" i="11"/>
  <c r="R143" i="11"/>
  <c r="S143" i="11"/>
  <c r="T143" i="11"/>
  <c r="U143" i="11"/>
  <c r="Q144" i="11"/>
  <c r="R144" i="11"/>
  <c r="S144" i="11"/>
  <c r="T144" i="11"/>
  <c r="U144" i="11"/>
  <c r="Q145" i="11"/>
  <c r="R145" i="11"/>
  <c r="S145" i="11"/>
  <c r="T145" i="11"/>
  <c r="U145" i="11"/>
  <c r="Q146" i="11"/>
  <c r="R146" i="11"/>
  <c r="S146" i="11"/>
  <c r="T146" i="11"/>
  <c r="U146" i="11"/>
  <c r="Q147" i="11"/>
  <c r="R147" i="11"/>
  <c r="S147" i="11"/>
  <c r="T147" i="11"/>
  <c r="U147" i="11"/>
  <c r="Q148" i="11"/>
  <c r="R148" i="11"/>
  <c r="S148" i="11"/>
  <c r="T148" i="11"/>
  <c r="U148" i="11"/>
  <c r="Q149" i="11"/>
  <c r="R149" i="11"/>
  <c r="S149" i="11"/>
  <c r="T149" i="11"/>
  <c r="U149" i="11"/>
  <c r="Q150" i="11"/>
  <c r="R150" i="11"/>
  <c r="S150" i="11"/>
  <c r="T150" i="11"/>
  <c r="U150" i="11"/>
  <c r="Q151" i="11"/>
  <c r="R151" i="11"/>
  <c r="S151" i="11"/>
  <c r="T151" i="11"/>
  <c r="U151" i="11"/>
  <c r="AP11" i="11"/>
  <c r="Q152" i="11"/>
  <c r="R152" i="11"/>
  <c r="S152" i="11"/>
  <c r="T152" i="11"/>
  <c r="U152" i="11"/>
  <c r="Q153" i="11"/>
  <c r="R153" i="11"/>
  <c r="S153" i="11"/>
  <c r="T153" i="11"/>
  <c r="U153" i="11"/>
  <c r="Q154" i="11"/>
  <c r="R154" i="11"/>
  <c r="S154" i="11"/>
  <c r="T154" i="11"/>
  <c r="U154" i="11"/>
  <c r="Q155" i="11"/>
  <c r="R155" i="11"/>
  <c r="S155" i="11"/>
  <c r="T155" i="11"/>
  <c r="U155" i="11"/>
  <c r="Q156" i="11"/>
  <c r="R156" i="11"/>
  <c r="S156" i="11"/>
  <c r="T156" i="11"/>
  <c r="U156" i="11"/>
  <c r="Q157" i="11"/>
  <c r="R157" i="11"/>
  <c r="S157" i="11"/>
  <c r="T157" i="11"/>
  <c r="U157" i="11"/>
  <c r="Q158" i="11"/>
  <c r="R158" i="11"/>
  <c r="S158" i="11"/>
  <c r="T158" i="11"/>
  <c r="U158" i="11"/>
  <c r="Q159" i="11"/>
  <c r="R159" i="11"/>
  <c r="S159" i="11"/>
  <c r="T159" i="11"/>
  <c r="U159" i="11"/>
  <c r="Q160" i="11"/>
  <c r="R160" i="11"/>
  <c r="S160" i="11"/>
  <c r="T160" i="11"/>
  <c r="U160" i="11"/>
  <c r="Q161" i="11"/>
  <c r="R161" i="11"/>
  <c r="S161" i="11"/>
  <c r="T161" i="11"/>
  <c r="U161" i="11"/>
  <c r="Q162" i="11"/>
  <c r="R162" i="11"/>
  <c r="S162" i="11"/>
  <c r="T162" i="11"/>
  <c r="U162" i="11"/>
  <c r="Q163" i="11"/>
  <c r="R163" i="11"/>
  <c r="S163" i="11"/>
  <c r="T163" i="11"/>
  <c r="U163" i="11"/>
  <c r="Q164" i="11"/>
  <c r="R164" i="11"/>
  <c r="S164" i="11"/>
  <c r="T164" i="11"/>
  <c r="U164" i="11"/>
  <c r="Q165" i="11"/>
  <c r="R165" i="11"/>
  <c r="S165" i="11"/>
  <c r="T165" i="11"/>
  <c r="U165" i="11"/>
  <c r="Q166" i="11"/>
  <c r="R166" i="11"/>
  <c r="S166" i="11"/>
  <c r="T166" i="11"/>
  <c r="U166" i="11"/>
  <c r="AP12" i="11"/>
  <c r="Q167" i="11"/>
  <c r="R167" i="11"/>
  <c r="S167" i="11"/>
  <c r="T167" i="11"/>
  <c r="U167" i="11"/>
  <c r="Q168" i="11"/>
  <c r="R168" i="11"/>
  <c r="S168" i="11"/>
  <c r="T168" i="11"/>
  <c r="U168" i="11"/>
  <c r="Q169" i="11"/>
  <c r="R169" i="11"/>
  <c r="S169" i="11"/>
  <c r="T169" i="11"/>
  <c r="U169" i="11"/>
  <c r="Q170" i="11"/>
  <c r="R170" i="11"/>
  <c r="S170" i="11"/>
  <c r="T170" i="11"/>
  <c r="U170" i="11"/>
  <c r="Q171" i="11"/>
  <c r="R171" i="11"/>
  <c r="S171" i="11"/>
  <c r="T171" i="11"/>
  <c r="U171" i="11"/>
  <c r="Q172" i="11"/>
  <c r="R172" i="11"/>
  <c r="S172" i="11"/>
  <c r="T172" i="11"/>
  <c r="U172" i="11"/>
  <c r="Q173" i="11"/>
  <c r="R173" i="11"/>
  <c r="S173" i="11"/>
  <c r="T173" i="11"/>
  <c r="U173" i="11"/>
  <c r="Q174" i="11"/>
  <c r="R174" i="11"/>
  <c r="S174" i="11"/>
  <c r="T174" i="11"/>
  <c r="U174" i="11"/>
  <c r="Q175" i="11"/>
  <c r="R175" i="11"/>
  <c r="S175" i="11"/>
  <c r="T175" i="11"/>
  <c r="U175" i="11"/>
  <c r="Q176" i="11"/>
  <c r="R176" i="11"/>
  <c r="S176" i="11"/>
  <c r="T176" i="11"/>
  <c r="U176" i="11"/>
  <c r="Q177" i="11"/>
  <c r="R177" i="11"/>
  <c r="S177" i="11"/>
  <c r="T177" i="11"/>
  <c r="U177" i="11"/>
  <c r="Q178" i="11"/>
  <c r="R178" i="11"/>
  <c r="S178" i="11"/>
  <c r="T178" i="11"/>
  <c r="U178" i="11"/>
  <c r="Q179" i="11"/>
  <c r="R179" i="11"/>
  <c r="S179" i="11"/>
  <c r="T179" i="11"/>
  <c r="U179" i="11"/>
  <c r="Q180" i="11"/>
  <c r="R180" i="11"/>
  <c r="S180" i="11"/>
  <c r="T180" i="11"/>
  <c r="U180" i="11"/>
  <c r="Q181" i="11"/>
  <c r="R181" i="11"/>
  <c r="S181" i="11"/>
  <c r="T181" i="11"/>
  <c r="U181" i="11"/>
  <c r="AP13" i="11"/>
  <c r="Q182" i="11"/>
  <c r="R182" i="11"/>
  <c r="S182" i="11"/>
  <c r="T182" i="11"/>
  <c r="U182" i="11"/>
  <c r="Q183" i="11"/>
  <c r="R183" i="11"/>
  <c r="S183" i="11"/>
  <c r="T183" i="11"/>
  <c r="U183" i="11"/>
  <c r="Q184" i="11"/>
  <c r="R184" i="11"/>
  <c r="S184" i="11"/>
  <c r="T184" i="11"/>
  <c r="U184" i="11"/>
  <c r="Q185" i="11"/>
  <c r="R185" i="11"/>
  <c r="S185" i="11"/>
  <c r="T185" i="11"/>
  <c r="U185" i="11"/>
  <c r="Q186" i="11"/>
  <c r="R186" i="11"/>
  <c r="S186" i="11"/>
  <c r="T186" i="11"/>
  <c r="U186" i="11"/>
  <c r="Q187" i="11"/>
  <c r="R187" i="11"/>
  <c r="S187" i="11"/>
  <c r="T187" i="11"/>
  <c r="U187" i="11"/>
  <c r="Q188" i="11"/>
  <c r="R188" i="11"/>
  <c r="S188" i="11"/>
  <c r="T188" i="11"/>
  <c r="U188" i="11"/>
  <c r="Q189" i="11"/>
  <c r="R189" i="11"/>
  <c r="S189" i="11"/>
  <c r="T189" i="11"/>
  <c r="U189" i="11"/>
  <c r="Q190" i="11"/>
  <c r="R190" i="11"/>
  <c r="S190" i="11"/>
  <c r="T190" i="11"/>
  <c r="U190" i="11"/>
  <c r="Q191" i="11"/>
  <c r="R191" i="11"/>
  <c r="S191" i="11"/>
  <c r="T191" i="11"/>
  <c r="U191" i="11"/>
  <c r="Q192" i="11"/>
  <c r="R192" i="11"/>
  <c r="S192" i="11"/>
  <c r="T192" i="11"/>
  <c r="U192" i="11"/>
  <c r="Q193" i="11"/>
  <c r="R193" i="11"/>
  <c r="S193" i="11"/>
  <c r="T193" i="11"/>
  <c r="U193" i="11"/>
  <c r="Q194" i="11"/>
  <c r="R194" i="11"/>
  <c r="S194" i="11"/>
  <c r="T194" i="11"/>
  <c r="U194" i="11"/>
  <c r="Q195" i="11"/>
  <c r="R195" i="11"/>
  <c r="S195" i="11"/>
  <c r="T195" i="11"/>
  <c r="U195" i="11"/>
  <c r="Q196" i="11"/>
  <c r="R196" i="11"/>
  <c r="S196" i="11"/>
  <c r="T196" i="11"/>
  <c r="U196" i="11"/>
  <c r="AP14" i="11"/>
  <c r="T17" i="11"/>
  <c r="U17" i="11"/>
  <c r="T18" i="11"/>
  <c r="U18" i="11"/>
  <c r="T19" i="11"/>
  <c r="U19" i="11"/>
  <c r="T20" i="11"/>
  <c r="U20" i="11"/>
  <c r="T21" i="11"/>
  <c r="U21" i="11"/>
  <c r="T22" i="11"/>
  <c r="U22" i="11"/>
  <c r="T23" i="11"/>
  <c r="U23" i="11"/>
  <c r="T24" i="11"/>
  <c r="U24" i="11"/>
  <c r="T25" i="11"/>
  <c r="U25" i="11"/>
  <c r="T26" i="11"/>
  <c r="U26" i="11"/>
  <c r="T27" i="11"/>
  <c r="U27" i="11"/>
  <c r="T28" i="11"/>
  <c r="U28" i="11"/>
  <c r="T29" i="11"/>
  <c r="U29" i="11"/>
  <c r="T30" i="11"/>
  <c r="U30" i="11"/>
  <c r="T31" i="11"/>
  <c r="U31" i="11"/>
  <c r="AP3" i="11"/>
  <c r="BA3" i="11"/>
  <c r="AZ3" i="11"/>
  <c r="O32" i="11"/>
  <c r="O33" i="11"/>
  <c r="O34" i="11"/>
  <c r="O35" i="11"/>
  <c r="O36" i="11"/>
  <c r="O37" i="11"/>
  <c r="O38" i="11"/>
  <c r="O39" i="11"/>
  <c r="O40" i="11"/>
  <c r="O41" i="11"/>
  <c r="O42" i="11"/>
  <c r="O43" i="11"/>
  <c r="O44" i="11"/>
  <c r="O45" i="11"/>
  <c r="O46" i="11"/>
  <c r="AO4" i="11"/>
  <c r="O47" i="11"/>
  <c r="O48" i="11"/>
  <c r="O49" i="11"/>
  <c r="O50" i="11"/>
  <c r="O51" i="11"/>
  <c r="O52" i="11"/>
  <c r="O53" i="11"/>
  <c r="O54" i="11"/>
  <c r="O55" i="11"/>
  <c r="O56" i="11"/>
  <c r="O57" i="11"/>
  <c r="O58" i="11"/>
  <c r="O59" i="11"/>
  <c r="O60" i="11"/>
  <c r="O61" i="11"/>
  <c r="AO5" i="11"/>
  <c r="O62" i="11"/>
  <c r="O63" i="11"/>
  <c r="O64" i="11"/>
  <c r="O65" i="11"/>
  <c r="O66" i="11"/>
  <c r="O67" i="11"/>
  <c r="O68" i="11"/>
  <c r="O69" i="11"/>
  <c r="O70" i="11"/>
  <c r="O71" i="11"/>
  <c r="O72" i="11"/>
  <c r="O73" i="11"/>
  <c r="O74" i="11"/>
  <c r="O75" i="11"/>
  <c r="O76" i="11"/>
  <c r="AO6" i="11"/>
  <c r="O77" i="11"/>
  <c r="O78" i="11"/>
  <c r="O79" i="11"/>
  <c r="O80" i="11"/>
  <c r="O81" i="11"/>
  <c r="O82" i="11"/>
  <c r="O83" i="11"/>
  <c r="O84" i="11"/>
  <c r="O85" i="11"/>
  <c r="O86" i="11"/>
  <c r="O87" i="11"/>
  <c r="O88" i="11"/>
  <c r="O89" i="11"/>
  <c r="O90" i="11"/>
  <c r="O91" i="11"/>
  <c r="AO7" i="11"/>
  <c r="O92" i="11"/>
  <c r="O93" i="11"/>
  <c r="O94" i="11"/>
  <c r="O95" i="11"/>
  <c r="O96" i="11"/>
  <c r="O97" i="11"/>
  <c r="O98" i="11"/>
  <c r="O99" i="11"/>
  <c r="O100" i="11"/>
  <c r="O101" i="11"/>
  <c r="O102" i="11"/>
  <c r="O103" i="11"/>
  <c r="O104" i="11"/>
  <c r="O105" i="11"/>
  <c r="O106" i="11"/>
  <c r="AO8" i="11"/>
  <c r="O107" i="11"/>
  <c r="O108" i="11"/>
  <c r="O109" i="11"/>
  <c r="O110" i="11"/>
  <c r="O111" i="11"/>
  <c r="O112" i="11"/>
  <c r="O113" i="11"/>
  <c r="O114" i="11"/>
  <c r="O115" i="11"/>
  <c r="O116" i="11"/>
  <c r="O117" i="11"/>
  <c r="O118" i="11"/>
  <c r="O119" i="11"/>
  <c r="O120" i="11"/>
  <c r="O121" i="11"/>
  <c r="AO9" i="11"/>
  <c r="O122" i="11"/>
  <c r="O123" i="11"/>
  <c r="O124" i="11"/>
  <c r="O125" i="11"/>
  <c r="O126" i="11"/>
  <c r="O127" i="11"/>
  <c r="O128" i="11"/>
  <c r="O129" i="11"/>
  <c r="O130" i="11"/>
  <c r="O131" i="11"/>
  <c r="O132" i="11"/>
  <c r="O133" i="11"/>
  <c r="O134" i="11"/>
  <c r="O135" i="11"/>
  <c r="O136" i="11"/>
  <c r="AO10" i="11"/>
  <c r="O137" i="11"/>
  <c r="O138" i="11"/>
  <c r="O139" i="11"/>
  <c r="O140" i="11"/>
  <c r="O141" i="11"/>
  <c r="O142" i="11"/>
  <c r="O143" i="11"/>
  <c r="O144" i="11"/>
  <c r="O145" i="11"/>
  <c r="O146" i="11"/>
  <c r="O147" i="11"/>
  <c r="O148" i="11"/>
  <c r="O149" i="11"/>
  <c r="O150" i="11"/>
  <c r="O151" i="11"/>
  <c r="AO11" i="11"/>
  <c r="O152" i="11"/>
  <c r="O153" i="11"/>
  <c r="O154" i="11"/>
  <c r="O155" i="11"/>
  <c r="O156" i="11"/>
  <c r="O157" i="11"/>
  <c r="O158" i="11"/>
  <c r="O159" i="11"/>
  <c r="O160" i="11"/>
  <c r="O161" i="11"/>
  <c r="O162" i="11"/>
  <c r="O163" i="11"/>
  <c r="O164" i="11"/>
  <c r="O165" i="11"/>
  <c r="O166" i="11"/>
  <c r="AO12" i="11"/>
  <c r="O167" i="11"/>
  <c r="O168" i="11"/>
  <c r="O169" i="11"/>
  <c r="O170" i="11"/>
  <c r="O171" i="11"/>
  <c r="O172" i="11"/>
  <c r="O173" i="11"/>
  <c r="O174" i="11"/>
  <c r="O175" i="11"/>
  <c r="O176" i="11"/>
  <c r="O177" i="11"/>
  <c r="O178" i="11"/>
  <c r="O179" i="11"/>
  <c r="O180" i="11"/>
  <c r="O181" i="11"/>
  <c r="AO13" i="11"/>
  <c r="O182" i="11"/>
  <c r="O183" i="11"/>
  <c r="O184" i="11"/>
  <c r="O185" i="11"/>
  <c r="O186" i="11"/>
  <c r="O187" i="11"/>
  <c r="O188" i="11"/>
  <c r="O189" i="11"/>
  <c r="O190" i="11"/>
  <c r="O191" i="11"/>
  <c r="O192" i="11"/>
  <c r="O193" i="11"/>
  <c r="O194" i="11"/>
  <c r="O195" i="11"/>
  <c r="O196" i="11"/>
  <c r="AO14" i="11"/>
  <c r="O17" i="11"/>
  <c r="O18" i="11"/>
  <c r="O19" i="11"/>
  <c r="O20" i="11"/>
  <c r="O21" i="11"/>
  <c r="O22" i="11"/>
  <c r="O23" i="11"/>
  <c r="O24" i="11"/>
  <c r="O25" i="11"/>
  <c r="O26" i="11"/>
  <c r="O27" i="11"/>
  <c r="O28" i="11"/>
  <c r="O29" i="11"/>
  <c r="O30" i="11"/>
  <c r="O31" i="11"/>
  <c r="AO3" i="11"/>
  <c r="AY3" i="11"/>
  <c r="J32" i="11"/>
  <c r="K32" i="11"/>
  <c r="J33" i="11"/>
  <c r="K33" i="11"/>
  <c r="J34" i="11"/>
  <c r="K34" i="11"/>
  <c r="J35" i="11"/>
  <c r="K35" i="11"/>
  <c r="J36" i="11"/>
  <c r="K36" i="11"/>
  <c r="J37" i="11"/>
  <c r="K37" i="11"/>
  <c r="J38" i="11"/>
  <c r="K38" i="11"/>
  <c r="J39" i="11"/>
  <c r="K39" i="11"/>
  <c r="J40" i="11"/>
  <c r="K40" i="11"/>
  <c r="J41" i="11"/>
  <c r="K41" i="11"/>
  <c r="J42" i="11"/>
  <c r="K42" i="11"/>
  <c r="J43" i="11"/>
  <c r="K43" i="11"/>
  <c r="J44" i="11"/>
  <c r="K44" i="11"/>
  <c r="J45" i="11"/>
  <c r="K45" i="11"/>
  <c r="J46" i="11"/>
  <c r="K46" i="11"/>
  <c r="AN4" i="11"/>
  <c r="J47" i="11"/>
  <c r="K47" i="11"/>
  <c r="J48" i="11"/>
  <c r="K48" i="11"/>
  <c r="J49" i="11"/>
  <c r="K49" i="11"/>
  <c r="J50" i="11"/>
  <c r="K50" i="11"/>
  <c r="J51" i="11"/>
  <c r="K51" i="11"/>
  <c r="J52" i="11"/>
  <c r="K52" i="11"/>
  <c r="J53" i="11"/>
  <c r="K53" i="11"/>
  <c r="J54" i="11"/>
  <c r="K54" i="11"/>
  <c r="J55" i="11"/>
  <c r="K55" i="11"/>
  <c r="J56" i="11"/>
  <c r="K56" i="11"/>
  <c r="J57" i="11"/>
  <c r="K57" i="11"/>
  <c r="J58" i="11"/>
  <c r="K58" i="11"/>
  <c r="J59" i="11"/>
  <c r="K59" i="11"/>
  <c r="J60" i="11"/>
  <c r="K60" i="11"/>
  <c r="J61" i="11"/>
  <c r="K61" i="11"/>
  <c r="AN5" i="11"/>
  <c r="G62" i="11"/>
  <c r="H62" i="11"/>
  <c r="I62" i="11"/>
  <c r="J62" i="11"/>
  <c r="K62" i="11"/>
  <c r="G63" i="11"/>
  <c r="H63" i="11"/>
  <c r="I63" i="11"/>
  <c r="J63" i="11"/>
  <c r="K63" i="11"/>
  <c r="G64" i="11"/>
  <c r="H64" i="11"/>
  <c r="I64" i="11"/>
  <c r="J64" i="11"/>
  <c r="K64" i="11"/>
  <c r="G65" i="11"/>
  <c r="H65" i="11"/>
  <c r="I65" i="11"/>
  <c r="J65" i="11"/>
  <c r="K65" i="11"/>
  <c r="G66" i="11"/>
  <c r="H66" i="11"/>
  <c r="I66" i="11"/>
  <c r="J66" i="11"/>
  <c r="K66" i="11"/>
  <c r="G67" i="11"/>
  <c r="H67" i="11"/>
  <c r="I67" i="11"/>
  <c r="J67" i="11"/>
  <c r="K67" i="11"/>
  <c r="G68" i="11"/>
  <c r="H68" i="11"/>
  <c r="I68" i="11"/>
  <c r="J68" i="11"/>
  <c r="K68" i="11"/>
  <c r="G69" i="11"/>
  <c r="H69" i="11"/>
  <c r="I69" i="11"/>
  <c r="J69" i="11"/>
  <c r="K69" i="11"/>
  <c r="G70" i="11"/>
  <c r="H70" i="11"/>
  <c r="I70" i="11"/>
  <c r="J70" i="11"/>
  <c r="K70" i="11"/>
  <c r="G71" i="11"/>
  <c r="H71" i="11"/>
  <c r="I71" i="11"/>
  <c r="J71" i="11"/>
  <c r="K71" i="11"/>
  <c r="G72" i="11"/>
  <c r="H72" i="11"/>
  <c r="I72" i="11"/>
  <c r="J72" i="11"/>
  <c r="K72" i="11"/>
  <c r="G73" i="11"/>
  <c r="H73" i="11"/>
  <c r="I73" i="11"/>
  <c r="J73" i="11"/>
  <c r="K73" i="11"/>
  <c r="G74" i="11"/>
  <c r="H74" i="11"/>
  <c r="I74" i="11"/>
  <c r="J74" i="11"/>
  <c r="K74" i="11"/>
  <c r="G75" i="11"/>
  <c r="H75" i="11"/>
  <c r="I75" i="11"/>
  <c r="J75" i="11"/>
  <c r="K75" i="11"/>
  <c r="G76" i="11"/>
  <c r="H76" i="11"/>
  <c r="I76" i="11"/>
  <c r="J76" i="11"/>
  <c r="K76" i="11"/>
  <c r="AN6" i="11"/>
  <c r="G77" i="11"/>
  <c r="H77" i="11"/>
  <c r="I77" i="11"/>
  <c r="J77" i="11"/>
  <c r="K77" i="11"/>
  <c r="G78" i="11"/>
  <c r="H78" i="11"/>
  <c r="I78" i="11"/>
  <c r="J78" i="11"/>
  <c r="K78" i="11"/>
  <c r="G79" i="11"/>
  <c r="H79" i="11"/>
  <c r="I79" i="11"/>
  <c r="J79" i="11"/>
  <c r="K79" i="11"/>
  <c r="G80" i="11"/>
  <c r="H80" i="11"/>
  <c r="I80" i="11"/>
  <c r="J80" i="11"/>
  <c r="K80" i="11"/>
  <c r="G81" i="11"/>
  <c r="H81" i="11"/>
  <c r="I81" i="11"/>
  <c r="J81" i="11"/>
  <c r="K81" i="11"/>
  <c r="G82" i="11"/>
  <c r="H82" i="11"/>
  <c r="I82" i="11"/>
  <c r="J82" i="11"/>
  <c r="K82" i="11"/>
  <c r="G83" i="11"/>
  <c r="H83" i="11"/>
  <c r="I83" i="11"/>
  <c r="J83" i="11"/>
  <c r="K83" i="11"/>
  <c r="G84" i="11"/>
  <c r="H84" i="11"/>
  <c r="I84" i="11"/>
  <c r="J84" i="11"/>
  <c r="K84" i="11"/>
  <c r="G85" i="11"/>
  <c r="H85" i="11"/>
  <c r="I85" i="11"/>
  <c r="J85" i="11"/>
  <c r="K85" i="11"/>
  <c r="G86" i="11"/>
  <c r="H86" i="11"/>
  <c r="I86" i="11"/>
  <c r="J86" i="11"/>
  <c r="K86" i="11"/>
  <c r="G87" i="11"/>
  <c r="H87" i="11"/>
  <c r="I87" i="11"/>
  <c r="J87" i="11"/>
  <c r="K87" i="11"/>
  <c r="G88" i="11"/>
  <c r="H88" i="11"/>
  <c r="I88" i="11"/>
  <c r="J88" i="11"/>
  <c r="K88" i="11"/>
  <c r="G89" i="11"/>
  <c r="H89" i="11"/>
  <c r="I89" i="11"/>
  <c r="J89" i="11"/>
  <c r="K89" i="11"/>
  <c r="G90" i="11"/>
  <c r="H90" i="11"/>
  <c r="I90" i="11"/>
  <c r="J90" i="11"/>
  <c r="K90" i="11"/>
  <c r="G91" i="11"/>
  <c r="H91" i="11"/>
  <c r="I91" i="11"/>
  <c r="J91" i="11"/>
  <c r="K91" i="11"/>
  <c r="AN7" i="11"/>
  <c r="G92" i="11"/>
  <c r="H92" i="11"/>
  <c r="I92" i="11"/>
  <c r="J92" i="11"/>
  <c r="K92" i="11"/>
  <c r="G93" i="11"/>
  <c r="H93" i="11"/>
  <c r="I93" i="11"/>
  <c r="J93" i="11"/>
  <c r="K93" i="11"/>
  <c r="G94" i="11"/>
  <c r="H94" i="11"/>
  <c r="I94" i="11"/>
  <c r="J94" i="11"/>
  <c r="K94" i="11"/>
  <c r="G95" i="11"/>
  <c r="H95" i="11"/>
  <c r="I95" i="11"/>
  <c r="J95" i="11"/>
  <c r="K95" i="11"/>
  <c r="G96" i="11"/>
  <c r="H96" i="11"/>
  <c r="I96" i="11"/>
  <c r="J96" i="11"/>
  <c r="K96" i="11"/>
  <c r="G97" i="11"/>
  <c r="H97" i="11"/>
  <c r="I97" i="11"/>
  <c r="J97" i="11"/>
  <c r="K97" i="11"/>
  <c r="G98" i="11"/>
  <c r="H98" i="11"/>
  <c r="I98" i="11"/>
  <c r="J98" i="11"/>
  <c r="K98" i="11"/>
  <c r="G99" i="11"/>
  <c r="H99" i="11"/>
  <c r="I99" i="11"/>
  <c r="J99" i="11"/>
  <c r="K99" i="11"/>
  <c r="G100" i="11"/>
  <c r="H100" i="11"/>
  <c r="I100" i="11"/>
  <c r="J100" i="11"/>
  <c r="K100" i="11"/>
  <c r="G101" i="11"/>
  <c r="H101" i="11"/>
  <c r="I101" i="11"/>
  <c r="J101" i="11"/>
  <c r="K101" i="11"/>
  <c r="G102" i="11"/>
  <c r="H102" i="11"/>
  <c r="I102" i="11"/>
  <c r="J102" i="11"/>
  <c r="K102" i="11"/>
  <c r="G103" i="11"/>
  <c r="H103" i="11"/>
  <c r="I103" i="11"/>
  <c r="J103" i="11"/>
  <c r="K103" i="11"/>
  <c r="G104" i="11"/>
  <c r="H104" i="11"/>
  <c r="I104" i="11"/>
  <c r="J104" i="11"/>
  <c r="K104" i="11"/>
  <c r="G105" i="11"/>
  <c r="H105" i="11"/>
  <c r="I105" i="11"/>
  <c r="J105" i="11"/>
  <c r="K105" i="11"/>
  <c r="G106" i="11"/>
  <c r="H106" i="11"/>
  <c r="I106" i="11"/>
  <c r="J106" i="11"/>
  <c r="K106" i="11"/>
  <c r="AN8" i="11"/>
  <c r="G107" i="11"/>
  <c r="H107" i="11"/>
  <c r="I107" i="11"/>
  <c r="J107" i="11"/>
  <c r="K107" i="11"/>
  <c r="G108" i="11"/>
  <c r="H108" i="11"/>
  <c r="I108" i="11"/>
  <c r="J108" i="11"/>
  <c r="K108" i="11"/>
  <c r="G109" i="11"/>
  <c r="H109" i="11"/>
  <c r="I109" i="11"/>
  <c r="J109" i="11"/>
  <c r="K109" i="11"/>
  <c r="G110" i="11"/>
  <c r="H110" i="11"/>
  <c r="I110" i="11"/>
  <c r="J110" i="11"/>
  <c r="K110" i="11"/>
  <c r="G111" i="11"/>
  <c r="H111" i="11"/>
  <c r="I111" i="11"/>
  <c r="J111" i="11"/>
  <c r="K111" i="11"/>
  <c r="G112" i="11"/>
  <c r="H112" i="11"/>
  <c r="I112" i="11"/>
  <c r="J112" i="11"/>
  <c r="K112" i="11"/>
  <c r="G113" i="11"/>
  <c r="H113" i="11"/>
  <c r="I113" i="11"/>
  <c r="J113" i="11"/>
  <c r="K113" i="11"/>
  <c r="G114" i="11"/>
  <c r="H114" i="11"/>
  <c r="I114" i="11"/>
  <c r="J114" i="11"/>
  <c r="K114" i="11"/>
  <c r="G115" i="11"/>
  <c r="H115" i="11"/>
  <c r="I115" i="11"/>
  <c r="J115" i="11"/>
  <c r="K115" i="11"/>
  <c r="G116" i="11"/>
  <c r="H116" i="11"/>
  <c r="I116" i="11"/>
  <c r="J116" i="11"/>
  <c r="K116" i="11"/>
  <c r="G117" i="11"/>
  <c r="H117" i="11"/>
  <c r="I117" i="11"/>
  <c r="J117" i="11"/>
  <c r="K117" i="11"/>
  <c r="G118" i="11"/>
  <c r="H118" i="11"/>
  <c r="I118" i="11"/>
  <c r="J118" i="11"/>
  <c r="K118" i="11"/>
  <c r="G119" i="11"/>
  <c r="H119" i="11"/>
  <c r="I119" i="11"/>
  <c r="J119" i="11"/>
  <c r="K119" i="11"/>
  <c r="G120" i="11"/>
  <c r="H120" i="11"/>
  <c r="I120" i="11"/>
  <c r="J120" i="11"/>
  <c r="K120" i="11"/>
  <c r="G121" i="11"/>
  <c r="H121" i="11"/>
  <c r="I121" i="11"/>
  <c r="J121" i="11"/>
  <c r="K121" i="11"/>
  <c r="AN9" i="11"/>
  <c r="G122" i="11"/>
  <c r="H122" i="11"/>
  <c r="I122" i="11"/>
  <c r="J122" i="11"/>
  <c r="K122" i="11"/>
  <c r="G123" i="11"/>
  <c r="H123" i="11"/>
  <c r="I123" i="11"/>
  <c r="J123" i="11"/>
  <c r="K123" i="11"/>
  <c r="G124" i="11"/>
  <c r="H124" i="11"/>
  <c r="I124" i="11"/>
  <c r="J124" i="11"/>
  <c r="K124" i="11"/>
  <c r="G125" i="11"/>
  <c r="H125" i="11"/>
  <c r="I125" i="11"/>
  <c r="J125" i="11"/>
  <c r="K125" i="11"/>
  <c r="G126" i="11"/>
  <c r="H126" i="11"/>
  <c r="I126" i="11"/>
  <c r="J126" i="11"/>
  <c r="K126" i="11"/>
  <c r="G127" i="11"/>
  <c r="H127" i="11"/>
  <c r="I127" i="11"/>
  <c r="J127" i="11"/>
  <c r="K127" i="11"/>
  <c r="G128" i="11"/>
  <c r="H128" i="11"/>
  <c r="I128" i="11"/>
  <c r="J128" i="11"/>
  <c r="K128" i="11"/>
  <c r="G129" i="11"/>
  <c r="H129" i="11"/>
  <c r="I129" i="11"/>
  <c r="J129" i="11"/>
  <c r="K129" i="11"/>
  <c r="G130" i="11"/>
  <c r="H130" i="11"/>
  <c r="I130" i="11"/>
  <c r="J130" i="11"/>
  <c r="K130" i="11"/>
  <c r="G131" i="11"/>
  <c r="H131" i="11"/>
  <c r="I131" i="11"/>
  <c r="J131" i="11"/>
  <c r="K131" i="11"/>
  <c r="G132" i="11"/>
  <c r="H132" i="11"/>
  <c r="I132" i="11"/>
  <c r="J132" i="11"/>
  <c r="K132" i="11"/>
  <c r="G133" i="11"/>
  <c r="H133" i="11"/>
  <c r="I133" i="11"/>
  <c r="J133" i="11"/>
  <c r="K133" i="11"/>
  <c r="G134" i="11"/>
  <c r="H134" i="11"/>
  <c r="I134" i="11"/>
  <c r="J134" i="11"/>
  <c r="K134" i="11"/>
  <c r="G135" i="11"/>
  <c r="H135" i="11"/>
  <c r="I135" i="11"/>
  <c r="J135" i="11"/>
  <c r="K135" i="11"/>
  <c r="G136" i="11"/>
  <c r="H136" i="11"/>
  <c r="I136" i="11"/>
  <c r="J136" i="11"/>
  <c r="K136" i="11"/>
  <c r="AN10" i="11"/>
  <c r="G137" i="11"/>
  <c r="H137" i="11"/>
  <c r="I137" i="11"/>
  <c r="J137" i="11"/>
  <c r="K137" i="11"/>
  <c r="G138" i="11"/>
  <c r="H138" i="11"/>
  <c r="I138" i="11"/>
  <c r="J138" i="11"/>
  <c r="K138" i="11"/>
  <c r="G139" i="11"/>
  <c r="H139" i="11"/>
  <c r="I139" i="11"/>
  <c r="J139" i="11"/>
  <c r="K139" i="11"/>
  <c r="G140" i="11"/>
  <c r="H140" i="11"/>
  <c r="I140" i="11"/>
  <c r="J140" i="11"/>
  <c r="K140" i="11"/>
  <c r="G141" i="11"/>
  <c r="H141" i="11"/>
  <c r="I141" i="11"/>
  <c r="J141" i="11"/>
  <c r="K141" i="11"/>
  <c r="G142" i="11"/>
  <c r="H142" i="11"/>
  <c r="I142" i="11"/>
  <c r="J142" i="11"/>
  <c r="K142" i="11"/>
  <c r="G143" i="11"/>
  <c r="H143" i="11"/>
  <c r="I143" i="11"/>
  <c r="J143" i="11"/>
  <c r="K143" i="11"/>
  <c r="G144" i="11"/>
  <c r="H144" i="11"/>
  <c r="I144" i="11"/>
  <c r="J144" i="11"/>
  <c r="K144" i="11"/>
  <c r="G145" i="11"/>
  <c r="H145" i="11"/>
  <c r="I145" i="11"/>
  <c r="J145" i="11"/>
  <c r="K145" i="11"/>
  <c r="G146" i="11"/>
  <c r="H146" i="11"/>
  <c r="I146" i="11"/>
  <c r="J146" i="11"/>
  <c r="K146" i="11"/>
  <c r="G147" i="11"/>
  <c r="H147" i="11"/>
  <c r="I147" i="11"/>
  <c r="J147" i="11"/>
  <c r="K147" i="11"/>
  <c r="G148" i="11"/>
  <c r="H148" i="11"/>
  <c r="I148" i="11"/>
  <c r="J148" i="11"/>
  <c r="K148" i="11"/>
  <c r="G149" i="11"/>
  <c r="H149" i="11"/>
  <c r="I149" i="11"/>
  <c r="J149" i="11"/>
  <c r="K149" i="11"/>
  <c r="G150" i="11"/>
  <c r="H150" i="11"/>
  <c r="I150" i="11"/>
  <c r="J150" i="11"/>
  <c r="K150" i="11"/>
  <c r="G151" i="11"/>
  <c r="H151" i="11"/>
  <c r="I151" i="11"/>
  <c r="J151" i="11"/>
  <c r="K151" i="11"/>
  <c r="AN11" i="11"/>
  <c r="G152" i="11"/>
  <c r="H152" i="11"/>
  <c r="I152" i="11"/>
  <c r="J152" i="11"/>
  <c r="K152" i="11"/>
  <c r="G153" i="11"/>
  <c r="H153" i="11"/>
  <c r="I153" i="11"/>
  <c r="J153" i="11"/>
  <c r="K153" i="11"/>
  <c r="G154" i="11"/>
  <c r="H154" i="11"/>
  <c r="I154" i="11"/>
  <c r="J154" i="11"/>
  <c r="K154" i="11"/>
  <c r="G155" i="11"/>
  <c r="H155" i="11"/>
  <c r="I155" i="11"/>
  <c r="J155" i="11"/>
  <c r="K155" i="11"/>
  <c r="G156" i="11"/>
  <c r="H156" i="11"/>
  <c r="I156" i="11"/>
  <c r="J156" i="11"/>
  <c r="K156" i="11"/>
  <c r="G157" i="11"/>
  <c r="H157" i="11"/>
  <c r="I157" i="11"/>
  <c r="J157" i="11"/>
  <c r="K157" i="11"/>
  <c r="G158" i="11"/>
  <c r="H158" i="11"/>
  <c r="I158" i="11"/>
  <c r="J158" i="11"/>
  <c r="K158" i="11"/>
  <c r="G159" i="11"/>
  <c r="H159" i="11"/>
  <c r="I159" i="11"/>
  <c r="J159" i="11"/>
  <c r="K159" i="11"/>
  <c r="G160" i="11"/>
  <c r="H160" i="11"/>
  <c r="I160" i="11"/>
  <c r="J160" i="11"/>
  <c r="K160" i="11"/>
  <c r="G161" i="11"/>
  <c r="H161" i="11"/>
  <c r="I161" i="11"/>
  <c r="J161" i="11"/>
  <c r="K161" i="11"/>
  <c r="G162" i="11"/>
  <c r="H162" i="11"/>
  <c r="I162" i="11"/>
  <c r="J162" i="11"/>
  <c r="K162" i="11"/>
  <c r="G163" i="11"/>
  <c r="H163" i="11"/>
  <c r="I163" i="11"/>
  <c r="J163" i="11"/>
  <c r="K163" i="11"/>
  <c r="G164" i="11"/>
  <c r="H164" i="11"/>
  <c r="I164" i="11"/>
  <c r="J164" i="11"/>
  <c r="K164" i="11"/>
  <c r="G165" i="11"/>
  <c r="H165" i="11"/>
  <c r="I165" i="11"/>
  <c r="J165" i="11"/>
  <c r="K165" i="11"/>
  <c r="G166" i="11"/>
  <c r="H166" i="11"/>
  <c r="I166" i="11"/>
  <c r="J166" i="11"/>
  <c r="K166" i="11"/>
  <c r="AN12" i="11"/>
  <c r="G167" i="11"/>
  <c r="H167" i="11"/>
  <c r="I167" i="11"/>
  <c r="J167" i="11"/>
  <c r="K167" i="11"/>
  <c r="G168" i="11"/>
  <c r="H168" i="11"/>
  <c r="I168" i="11"/>
  <c r="J168" i="11"/>
  <c r="K168" i="11"/>
  <c r="G169" i="11"/>
  <c r="H169" i="11"/>
  <c r="I169" i="11"/>
  <c r="J169" i="11"/>
  <c r="K169" i="11"/>
  <c r="G170" i="11"/>
  <c r="H170" i="11"/>
  <c r="I170" i="11"/>
  <c r="J170" i="11"/>
  <c r="K170" i="11"/>
  <c r="G171" i="11"/>
  <c r="H171" i="11"/>
  <c r="I171" i="11"/>
  <c r="J171" i="11"/>
  <c r="K171" i="11"/>
  <c r="G172" i="11"/>
  <c r="H172" i="11"/>
  <c r="I172" i="11"/>
  <c r="J172" i="11"/>
  <c r="K172" i="11"/>
  <c r="G173" i="11"/>
  <c r="H173" i="11"/>
  <c r="I173" i="11"/>
  <c r="J173" i="11"/>
  <c r="K173" i="11"/>
  <c r="G174" i="11"/>
  <c r="H174" i="11"/>
  <c r="I174" i="11"/>
  <c r="J174" i="11"/>
  <c r="K174" i="11"/>
  <c r="G175" i="11"/>
  <c r="H175" i="11"/>
  <c r="I175" i="11"/>
  <c r="J175" i="11"/>
  <c r="K175" i="11"/>
  <c r="G176" i="11"/>
  <c r="H176" i="11"/>
  <c r="I176" i="11"/>
  <c r="J176" i="11"/>
  <c r="K176" i="11"/>
  <c r="G177" i="11"/>
  <c r="H177" i="11"/>
  <c r="I177" i="11"/>
  <c r="J177" i="11"/>
  <c r="K177" i="11"/>
  <c r="G178" i="11"/>
  <c r="H178" i="11"/>
  <c r="I178" i="11"/>
  <c r="J178" i="11"/>
  <c r="K178" i="11"/>
  <c r="G179" i="11"/>
  <c r="H179" i="11"/>
  <c r="I179" i="11"/>
  <c r="J179" i="11"/>
  <c r="K179" i="11"/>
  <c r="G180" i="11"/>
  <c r="H180" i="11"/>
  <c r="I180" i="11"/>
  <c r="J180" i="11"/>
  <c r="K180" i="11"/>
  <c r="G181" i="11"/>
  <c r="H181" i="11"/>
  <c r="I181" i="11"/>
  <c r="J181" i="11"/>
  <c r="K181" i="11"/>
  <c r="AN13" i="11"/>
  <c r="G182" i="11"/>
  <c r="H182" i="11"/>
  <c r="I182" i="11"/>
  <c r="J182" i="11"/>
  <c r="K182" i="11"/>
  <c r="G183" i="11"/>
  <c r="H183" i="11"/>
  <c r="I183" i="11"/>
  <c r="J183" i="11"/>
  <c r="K183" i="11"/>
  <c r="G184" i="11"/>
  <c r="H184" i="11"/>
  <c r="I184" i="11"/>
  <c r="J184" i="11"/>
  <c r="K184" i="11"/>
  <c r="G185" i="11"/>
  <c r="H185" i="11"/>
  <c r="I185" i="11"/>
  <c r="J185" i="11"/>
  <c r="K185" i="11"/>
  <c r="G186" i="11"/>
  <c r="H186" i="11"/>
  <c r="I186" i="11"/>
  <c r="J186" i="11"/>
  <c r="K186" i="11"/>
  <c r="G187" i="11"/>
  <c r="H187" i="11"/>
  <c r="I187" i="11"/>
  <c r="J187" i="11"/>
  <c r="K187" i="11"/>
  <c r="G188" i="11"/>
  <c r="H188" i="11"/>
  <c r="I188" i="11"/>
  <c r="J188" i="11"/>
  <c r="K188" i="11"/>
  <c r="G189" i="11"/>
  <c r="H189" i="11"/>
  <c r="I189" i="11"/>
  <c r="J189" i="11"/>
  <c r="K189" i="11"/>
  <c r="G190" i="11"/>
  <c r="H190" i="11"/>
  <c r="I190" i="11"/>
  <c r="J190" i="11"/>
  <c r="K190" i="11"/>
  <c r="G191" i="11"/>
  <c r="H191" i="11"/>
  <c r="I191" i="11"/>
  <c r="J191" i="11"/>
  <c r="K191" i="11"/>
  <c r="G192" i="11"/>
  <c r="H192" i="11"/>
  <c r="I192" i="11"/>
  <c r="J192" i="11"/>
  <c r="K192" i="11"/>
  <c r="G193" i="11"/>
  <c r="H193" i="11"/>
  <c r="I193" i="11"/>
  <c r="J193" i="11"/>
  <c r="K193" i="11"/>
  <c r="G194" i="11"/>
  <c r="H194" i="11"/>
  <c r="I194" i="11"/>
  <c r="J194" i="11"/>
  <c r="K194" i="11"/>
  <c r="G195" i="11"/>
  <c r="H195" i="11"/>
  <c r="I195" i="11"/>
  <c r="J195" i="11"/>
  <c r="K195" i="11"/>
  <c r="G196" i="11"/>
  <c r="H196" i="11"/>
  <c r="I196" i="11"/>
  <c r="J196" i="11"/>
  <c r="K196" i="11"/>
  <c r="AN14" i="11"/>
  <c r="AX3" i="11"/>
  <c r="BC4" i="11"/>
  <c r="BC5" i="11"/>
  <c r="BC6" i="11"/>
  <c r="BC7" i="11"/>
  <c r="BC8" i="11"/>
  <c r="BC9" i="11"/>
  <c r="BC10" i="11"/>
  <c r="BC11" i="11"/>
  <c r="BC12" i="11"/>
  <c r="BC13" i="11"/>
  <c r="BC14" i="11"/>
  <c r="BB4" i="11"/>
  <c r="BB5" i="11"/>
  <c r="BB6" i="11"/>
  <c r="BB7" i="11"/>
  <c r="BB8" i="11"/>
  <c r="BB9" i="11"/>
  <c r="BB10" i="11"/>
  <c r="BB11" i="11"/>
  <c r="BB12" i="11"/>
  <c r="BB13" i="11"/>
  <c r="BB14" i="11"/>
  <c r="BA4" i="11"/>
  <c r="BA5" i="11"/>
  <c r="BA6" i="11"/>
  <c r="BA7" i="11"/>
  <c r="BA8" i="11"/>
  <c r="BA9" i="11"/>
  <c r="BA10" i="11"/>
  <c r="BA11" i="11"/>
  <c r="BA12" i="11"/>
  <c r="BA13" i="11"/>
  <c r="BA14" i="11"/>
  <c r="AZ4" i="11"/>
  <c r="AZ5" i="11"/>
  <c r="AZ6" i="11"/>
  <c r="AZ7" i="11"/>
  <c r="AZ8" i="11"/>
  <c r="AZ9" i="11"/>
  <c r="AZ10" i="11"/>
  <c r="AZ11" i="11"/>
  <c r="AZ12" i="11"/>
  <c r="AZ13" i="11"/>
  <c r="AZ14" i="11"/>
  <c r="AY14" i="11"/>
  <c r="AY13" i="11"/>
  <c r="AY12" i="11"/>
  <c r="AY11" i="11"/>
  <c r="AY10" i="11"/>
  <c r="AY9" i="11"/>
  <c r="AY8" i="11"/>
  <c r="AY7" i="11"/>
  <c r="AY6" i="11"/>
  <c r="AY5" i="11"/>
  <c r="AY4" i="11"/>
  <c r="AX4" i="11"/>
  <c r="AX5" i="11"/>
  <c r="AX7" i="11"/>
  <c r="AX8" i="11"/>
  <c r="AX9" i="11"/>
  <c r="AX10" i="11"/>
  <c r="AX11" i="11"/>
  <c r="AX12" i="11"/>
  <c r="AX13" i="11"/>
  <c r="AX14" i="11"/>
  <c r="AX6" i="11"/>
  <c r="AF15" i="11"/>
  <c r="BC2" i="11"/>
  <c r="AA15" i="11"/>
  <c r="BB2" i="11"/>
  <c r="V15" i="11"/>
  <c r="BA2" i="11"/>
  <c r="Q15" i="11"/>
  <c r="AZ2" i="11"/>
  <c r="L15" i="11"/>
  <c r="AY2" i="11"/>
  <c r="G15" i="11"/>
  <c r="AX2" i="11"/>
  <c r="L63" i="11"/>
  <c r="M63" i="11"/>
  <c r="N63" i="11"/>
  <c r="P63" i="11"/>
  <c r="L64" i="11"/>
  <c r="M64" i="11"/>
  <c r="N64" i="11"/>
  <c r="P64" i="11"/>
  <c r="L65" i="11"/>
  <c r="M65" i="11"/>
  <c r="N65" i="11"/>
  <c r="P65" i="11"/>
  <c r="L66" i="11"/>
  <c r="M66" i="11"/>
  <c r="N66" i="11"/>
  <c r="P66" i="11"/>
  <c r="L67" i="11"/>
  <c r="M67" i="11"/>
  <c r="N67" i="11"/>
  <c r="P67" i="11"/>
  <c r="L68" i="11"/>
  <c r="M68" i="11"/>
  <c r="N68" i="11"/>
  <c r="P68" i="11"/>
  <c r="L69" i="11"/>
  <c r="M69" i="11"/>
  <c r="N69" i="11"/>
  <c r="P69" i="11"/>
  <c r="L70" i="11"/>
  <c r="M70" i="11"/>
  <c r="N70" i="11"/>
  <c r="P70" i="11"/>
  <c r="L71" i="11"/>
  <c r="M71" i="11"/>
  <c r="N71" i="11"/>
  <c r="P71" i="11"/>
  <c r="L72" i="11"/>
  <c r="M72" i="11"/>
  <c r="N72" i="11"/>
  <c r="P72" i="11"/>
  <c r="L73" i="11"/>
  <c r="M73" i="11"/>
  <c r="N73" i="11"/>
  <c r="P73" i="11"/>
  <c r="L74" i="11"/>
  <c r="M74" i="11"/>
  <c r="N74" i="11"/>
  <c r="P74" i="11"/>
  <c r="L75" i="11"/>
  <c r="M75" i="11"/>
  <c r="N75" i="11"/>
  <c r="P75" i="11"/>
  <c r="L76" i="11"/>
  <c r="M76" i="11"/>
  <c r="N76" i="11"/>
  <c r="P76" i="11"/>
  <c r="L77" i="11"/>
  <c r="M77" i="11"/>
  <c r="N77" i="11"/>
  <c r="P77" i="11"/>
  <c r="L78" i="11"/>
  <c r="M78" i="11"/>
  <c r="N78" i="11"/>
  <c r="P78" i="11"/>
  <c r="L79" i="11"/>
  <c r="M79" i="11"/>
  <c r="N79" i="11"/>
  <c r="P79" i="11"/>
  <c r="L80" i="11"/>
  <c r="M80" i="11"/>
  <c r="N80" i="11"/>
  <c r="P80" i="11"/>
  <c r="L81" i="11"/>
  <c r="M81" i="11"/>
  <c r="N81" i="11"/>
  <c r="P81" i="11"/>
  <c r="L82" i="11"/>
  <c r="M82" i="11"/>
  <c r="N82" i="11"/>
  <c r="P82" i="11"/>
  <c r="L83" i="11"/>
  <c r="M83" i="11"/>
  <c r="N83" i="11"/>
  <c r="P83" i="11"/>
  <c r="L84" i="11"/>
  <c r="M84" i="11"/>
  <c r="N84" i="11"/>
  <c r="P84" i="11"/>
  <c r="L85" i="11"/>
  <c r="M85" i="11"/>
  <c r="N85" i="11"/>
  <c r="P85" i="11"/>
  <c r="L86" i="11"/>
  <c r="M86" i="11"/>
  <c r="N86" i="11"/>
  <c r="P86" i="11"/>
  <c r="L87" i="11"/>
  <c r="M87" i="11"/>
  <c r="N87" i="11"/>
  <c r="P87" i="11"/>
  <c r="L88" i="11"/>
  <c r="M88" i="11"/>
  <c r="N88" i="11"/>
  <c r="P88" i="11"/>
  <c r="L89" i="11"/>
  <c r="M89" i="11"/>
  <c r="N89" i="11"/>
  <c r="P89" i="11"/>
  <c r="L90" i="11"/>
  <c r="M90" i="11"/>
  <c r="N90" i="11"/>
  <c r="P90" i="11"/>
  <c r="L91" i="11"/>
  <c r="M91" i="11"/>
  <c r="N91" i="11"/>
  <c r="P91" i="11"/>
  <c r="L92" i="11"/>
  <c r="M92" i="11"/>
  <c r="N92" i="11"/>
  <c r="P92" i="11"/>
  <c r="L93" i="11"/>
  <c r="M93" i="11"/>
  <c r="N93" i="11"/>
  <c r="P93" i="11"/>
  <c r="L94" i="11"/>
  <c r="M94" i="11"/>
  <c r="N94" i="11"/>
  <c r="P94" i="11"/>
  <c r="L95" i="11"/>
  <c r="M95" i="11"/>
  <c r="N95" i="11"/>
  <c r="P95" i="11"/>
  <c r="L96" i="11"/>
  <c r="M96" i="11"/>
  <c r="N96" i="11"/>
  <c r="P96" i="11"/>
  <c r="L97" i="11"/>
  <c r="M97" i="11"/>
  <c r="N97" i="11"/>
  <c r="P97" i="11"/>
  <c r="L98" i="11"/>
  <c r="M98" i="11"/>
  <c r="N98" i="11"/>
  <c r="P98" i="11"/>
  <c r="L99" i="11"/>
  <c r="M99" i="11"/>
  <c r="N99" i="11"/>
  <c r="P99" i="11"/>
  <c r="L100" i="11"/>
  <c r="M100" i="11"/>
  <c r="N100" i="11"/>
  <c r="P100" i="11"/>
  <c r="L101" i="11"/>
  <c r="M101" i="11"/>
  <c r="N101" i="11"/>
  <c r="P101" i="11"/>
  <c r="L102" i="11"/>
  <c r="M102" i="11"/>
  <c r="N102" i="11"/>
  <c r="P102" i="11"/>
  <c r="L103" i="11"/>
  <c r="M103" i="11"/>
  <c r="N103" i="11"/>
  <c r="P103" i="11"/>
  <c r="L104" i="11"/>
  <c r="M104" i="11"/>
  <c r="N104" i="11"/>
  <c r="P104" i="11"/>
  <c r="L105" i="11"/>
  <c r="M105" i="11"/>
  <c r="N105" i="11"/>
  <c r="P105" i="11"/>
  <c r="L106" i="11"/>
  <c r="M106" i="11"/>
  <c r="N106" i="11"/>
  <c r="P106" i="11"/>
  <c r="L108" i="11"/>
  <c r="M108" i="11"/>
  <c r="N108" i="11"/>
  <c r="P108" i="11"/>
  <c r="L109" i="11"/>
  <c r="M109" i="11"/>
  <c r="N109" i="11"/>
  <c r="P109" i="11"/>
  <c r="L110" i="11"/>
  <c r="M110" i="11"/>
  <c r="N110" i="11"/>
  <c r="P110" i="11"/>
  <c r="L111" i="11"/>
  <c r="M111" i="11"/>
  <c r="N111" i="11"/>
  <c r="P111" i="11"/>
  <c r="L112" i="11"/>
  <c r="M112" i="11"/>
  <c r="N112" i="11"/>
  <c r="P112" i="11"/>
  <c r="L113" i="11"/>
  <c r="M113" i="11"/>
  <c r="N113" i="11"/>
  <c r="P113" i="11"/>
  <c r="L114" i="11"/>
  <c r="M114" i="11"/>
  <c r="N114" i="11"/>
  <c r="P114" i="11"/>
  <c r="L115" i="11"/>
  <c r="M115" i="11"/>
  <c r="N115" i="11"/>
  <c r="P115" i="11"/>
  <c r="L116" i="11"/>
  <c r="M116" i="11"/>
  <c r="N116" i="11"/>
  <c r="P116" i="11"/>
  <c r="L117" i="11"/>
  <c r="M117" i="11"/>
  <c r="N117" i="11"/>
  <c r="P117" i="11"/>
  <c r="L118" i="11"/>
  <c r="M118" i="11"/>
  <c r="N118" i="11"/>
  <c r="P118" i="11"/>
  <c r="L119" i="11"/>
  <c r="M119" i="11"/>
  <c r="N119" i="11"/>
  <c r="P119" i="11"/>
  <c r="L120" i="11"/>
  <c r="M120" i="11"/>
  <c r="N120" i="11"/>
  <c r="P120" i="11"/>
  <c r="L121" i="11"/>
  <c r="M121" i="11"/>
  <c r="N121" i="11"/>
  <c r="P121" i="11"/>
  <c r="L122" i="11"/>
  <c r="M122" i="11"/>
  <c r="N122" i="11"/>
  <c r="P122" i="11"/>
  <c r="L123" i="11"/>
  <c r="M123" i="11"/>
  <c r="N123" i="11"/>
  <c r="P123" i="11"/>
  <c r="L124" i="11"/>
  <c r="M124" i="11"/>
  <c r="N124" i="11"/>
  <c r="P124" i="11"/>
  <c r="L125" i="11"/>
  <c r="M125" i="11"/>
  <c r="N125" i="11"/>
  <c r="P125" i="11"/>
  <c r="L126" i="11"/>
  <c r="M126" i="11"/>
  <c r="N126" i="11"/>
  <c r="P126" i="11"/>
  <c r="L127" i="11"/>
  <c r="M127" i="11"/>
  <c r="N127" i="11"/>
  <c r="P127" i="11"/>
  <c r="L128" i="11"/>
  <c r="M128" i="11"/>
  <c r="N128" i="11"/>
  <c r="P128" i="11"/>
  <c r="L129" i="11"/>
  <c r="M129" i="11"/>
  <c r="N129" i="11"/>
  <c r="P129" i="11"/>
  <c r="L130" i="11"/>
  <c r="M130" i="11"/>
  <c r="N130" i="11"/>
  <c r="P130" i="11"/>
  <c r="L131" i="11"/>
  <c r="M131" i="11"/>
  <c r="N131" i="11"/>
  <c r="P131" i="11"/>
  <c r="L132" i="11"/>
  <c r="M132" i="11"/>
  <c r="N132" i="11"/>
  <c r="P132" i="11"/>
  <c r="L133" i="11"/>
  <c r="M133" i="11"/>
  <c r="N133" i="11"/>
  <c r="P133" i="11"/>
  <c r="L134" i="11"/>
  <c r="M134" i="11"/>
  <c r="N134" i="11"/>
  <c r="P134" i="11"/>
  <c r="L135" i="11"/>
  <c r="M135" i="11"/>
  <c r="N135" i="11"/>
  <c r="P135" i="11"/>
  <c r="L136" i="11"/>
  <c r="M136" i="11"/>
  <c r="N136" i="11"/>
  <c r="P136" i="11"/>
  <c r="L137" i="11"/>
  <c r="M137" i="11"/>
  <c r="N137" i="11"/>
  <c r="P137" i="11"/>
  <c r="L138" i="11"/>
  <c r="M138" i="11"/>
  <c r="N138" i="11"/>
  <c r="P138" i="11"/>
  <c r="L139" i="11"/>
  <c r="M139" i="11"/>
  <c r="N139" i="11"/>
  <c r="P139" i="11"/>
  <c r="L140" i="11"/>
  <c r="M140" i="11"/>
  <c r="N140" i="11"/>
  <c r="P140" i="11"/>
  <c r="L141" i="11"/>
  <c r="M141" i="11"/>
  <c r="N141" i="11"/>
  <c r="P141" i="11"/>
  <c r="L142" i="11"/>
  <c r="M142" i="11"/>
  <c r="N142" i="11"/>
  <c r="P142" i="11"/>
  <c r="L143" i="11"/>
  <c r="M143" i="11"/>
  <c r="N143" i="11"/>
  <c r="P143" i="11"/>
  <c r="L144" i="11"/>
  <c r="M144" i="11"/>
  <c r="N144" i="11"/>
  <c r="P144" i="11"/>
  <c r="L145" i="11"/>
  <c r="M145" i="11"/>
  <c r="N145" i="11"/>
  <c r="P145" i="11"/>
  <c r="L146" i="11"/>
  <c r="M146" i="11"/>
  <c r="N146" i="11"/>
  <c r="P146" i="11"/>
  <c r="L147" i="11"/>
  <c r="M147" i="11"/>
  <c r="N147" i="11"/>
  <c r="P147" i="11"/>
  <c r="L148" i="11"/>
  <c r="M148" i="11"/>
  <c r="N148" i="11"/>
  <c r="P148" i="11"/>
  <c r="L149" i="11"/>
  <c r="M149" i="11"/>
  <c r="N149" i="11"/>
  <c r="P149" i="11"/>
  <c r="L150" i="11"/>
  <c r="M150" i="11"/>
  <c r="N150" i="11"/>
  <c r="P150" i="11"/>
  <c r="L151" i="11"/>
  <c r="M151" i="11"/>
  <c r="N151" i="11"/>
  <c r="P151" i="11"/>
  <c r="L153" i="11"/>
  <c r="M153" i="11"/>
  <c r="N153" i="11"/>
  <c r="P153" i="11"/>
  <c r="L154" i="11"/>
  <c r="M154" i="11"/>
  <c r="N154" i="11"/>
  <c r="P154" i="11"/>
  <c r="L155" i="11"/>
  <c r="M155" i="11"/>
  <c r="N155" i="11"/>
  <c r="P155" i="11"/>
  <c r="L156" i="11"/>
  <c r="M156" i="11"/>
  <c r="N156" i="11"/>
  <c r="P156" i="11"/>
  <c r="L157" i="11"/>
  <c r="M157" i="11"/>
  <c r="N157" i="11"/>
  <c r="P157" i="11"/>
  <c r="L158" i="11"/>
  <c r="M158" i="11"/>
  <c r="N158" i="11"/>
  <c r="P158" i="11"/>
  <c r="L159" i="11"/>
  <c r="M159" i="11"/>
  <c r="N159" i="11"/>
  <c r="P159" i="11"/>
  <c r="L160" i="11"/>
  <c r="M160" i="11"/>
  <c r="N160" i="11"/>
  <c r="P160" i="11"/>
  <c r="L161" i="11"/>
  <c r="M161" i="11"/>
  <c r="N161" i="11"/>
  <c r="P161" i="11"/>
  <c r="L162" i="11"/>
  <c r="M162" i="11"/>
  <c r="N162" i="11"/>
  <c r="P162" i="11"/>
  <c r="L163" i="11"/>
  <c r="M163" i="11"/>
  <c r="N163" i="11"/>
  <c r="P163" i="11"/>
  <c r="L164" i="11"/>
  <c r="M164" i="11"/>
  <c r="N164" i="11"/>
  <c r="P164" i="11"/>
  <c r="L165" i="11"/>
  <c r="M165" i="11"/>
  <c r="N165" i="11"/>
  <c r="P165" i="11"/>
  <c r="L166" i="11"/>
  <c r="M166" i="11"/>
  <c r="N166" i="11"/>
  <c r="P166" i="11"/>
  <c r="L167" i="11"/>
  <c r="M167" i="11"/>
  <c r="N167" i="11"/>
  <c r="P167" i="11"/>
  <c r="L168" i="11"/>
  <c r="M168" i="11"/>
  <c r="N168" i="11"/>
  <c r="P168" i="11"/>
  <c r="L169" i="11"/>
  <c r="M169" i="11"/>
  <c r="N169" i="11"/>
  <c r="P169" i="11"/>
  <c r="L170" i="11"/>
  <c r="M170" i="11"/>
  <c r="N170" i="11"/>
  <c r="P170" i="11"/>
  <c r="L171" i="11"/>
  <c r="M171" i="11"/>
  <c r="N171" i="11"/>
  <c r="P171" i="11"/>
  <c r="L172" i="11"/>
  <c r="M172" i="11"/>
  <c r="N172" i="11"/>
  <c r="P172" i="11"/>
  <c r="L173" i="11"/>
  <c r="M173" i="11"/>
  <c r="N173" i="11"/>
  <c r="P173" i="11"/>
  <c r="L174" i="11"/>
  <c r="M174" i="11"/>
  <c r="N174" i="11"/>
  <c r="P174" i="11"/>
  <c r="L175" i="11"/>
  <c r="M175" i="11"/>
  <c r="N175" i="11"/>
  <c r="P175" i="11"/>
  <c r="L176" i="11"/>
  <c r="M176" i="11"/>
  <c r="N176" i="11"/>
  <c r="P176" i="11"/>
  <c r="L177" i="11"/>
  <c r="M177" i="11"/>
  <c r="N177" i="11"/>
  <c r="P177" i="11"/>
  <c r="L178" i="11"/>
  <c r="M178" i="11"/>
  <c r="N178" i="11"/>
  <c r="P178" i="11"/>
  <c r="L179" i="11"/>
  <c r="M179" i="11"/>
  <c r="N179" i="11"/>
  <c r="P179" i="11"/>
  <c r="L180" i="11"/>
  <c r="M180" i="11"/>
  <c r="N180" i="11"/>
  <c r="P180" i="11"/>
  <c r="L181" i="11"/>
  <c r="M181" i="11"/>
  <c r="N181" i="11"/>
  <c r="P181" i="11"/>
  <c r="L182" i="11"/>
  <c r="M182" i="11"/>
  <c r="N182" i="11"/>
  <c r="P182" i="11"/>
  <c r="L183" i="11"/>
  <c r="M183" i="11"/>
  <c r="N183" i="11"/>
  <c r="P183" i="11"/>
  <c r="L184" i="11"/>
  <c r="M184" i="11"/>
  <c r="N184" i="11"/>
  <c r="P184" i="11"/>
  <c r="L185" i="11"/>
  <c r="M185" i="11"/>
  <c r="N185" i="11"/>
  <c r="P185" i="11"/>
  <c r="L186" i="11"/>
  <c r="M186" i="11"/>
  <c r="N186" i="11"/>
  <c r="P186" i="11"/>
  <c r="L187" i="11"/>
  <c r="M187" i="11"/>
  <c r="N187" i="11"/>
  <c r="P187" i="11"/>
  <c r="L188" i="11"/>
  <c r="M188" i="11"/>
  <c r="N188" i="11"/>
  <c r="P188" i="11"/>
  <c r="L189" i="11"/>
  <c r="M189" i="11"/>
  <c r="N189" i="11"/>
  <c r="P189" i="11"/>
  <c r="L190" i="11"/>
  <c r="M190" i="11"/>
  <c r="N190" i="11"/>
  <c r="P190" i="11"/>
  <c r="L191" i="11"/>
  <c r="M191" i="11"/>
  <c r="N191" i="11"/>
  <c r="P191" i="11"/>
  <c r="L192" i="11"/>
  <c r="M192" i="11"/>
  <c r="N192" i="11"/>
  <c r="P192" i="11"/>
  <c r="L193" i="11"/>
  <c r="M193" i="11"/>
  <c r="N193" i="11"/>
  <c r="P193" i="11"/>
  <c r="L194" i="11"/>
  <c r="M194" i="11"/>
  <c r="N194" i="11"/>
  <c r="P194" i="11"/>
  <c r="L195" i="11"/>
  <c r="M195" i="11"/>
  <c r="N195" i="11"/>
  <c r="P195" i="11"/>
  <c r="L196" i="11"/>
  <c r="M196" i="11"/>
  <c r="N196" i="11"/>
  <c r="P196" i="11"/>
  <c r="F153" i="11"/>
  <c r="F154" i="11"/>
  <c r="F155" i="11"/>
  <c r="F156" i="11"/>
  <c r="F157" i="11"/>
  <c r="F158" i="11"/>
  <c r="F159" i="11"/>
  <c r="F160" i="11"/>
  <c r="F161" i="11"/>
  <c r="F162" i="11"/>
  <c r="F163" i="11"/>
  <c r="F164" i="11"/>
  <c r="F165" i="11"/>
  <c r="F166" i="11"/>
  <c r="F167" i="11"/>
  <c r="F168" i="11"/>
  <c r="F169" i="11"/>
  <c r="F170" i="11"/>
  <c r="F171" i="11"/>
  <c r="F172" i="11"/>
  <c r="F173" i="11"/>
  <c r="F174" i="11"/>
  <c r="F175" i="11"/>
  <c r="F176" i="11"/>
  <c r="F177" i="11"/>
  <c r="F178" i="11"/>
  <c r="F179" i="11"/>
  <c r="F180" i="11"/>
  <c r="F181" i="11"/>
  <c r="F182" i="11"/>
  <c r="F183" i="11"/>
  <c r="F184" i="11"/>
  <c r="F185" i="11"/>
  <c r="F186" i="11"/>
  <c r="F187" i="11"/>
  <c r="F188" i="11"/>
  <c r="F189" i="11"/>
  <c r="F190" i="11"/>
  <c r="F191" i="11"/>
  <c r="F192" i="11"/>
  <c r="F193" i="11"/>
  <c r="F194" i="11"/>
  <c r="F195" i="11"/>
  <c r="F196" i="11"/>
  <c r="E153" i="11"/>
  <c r="E154" i="11"/>
  <c r="E155" i="11"/>
  <c r="E156" i="11"/>
  <c r="E157" i="11"/>
  <c r="E158" i="11"/>
  <c r="E159" i="11"/>
  <c r="E160" i="11"/>
  <c r="E161" i="11"/>
  <c r="E162" i="11"/>
  <c r="E163" i="11"/>
  <c r="E164" i="11"/>
  <c r="E165" i="11"/>
  <c r="E166" i="11"/>
  <c r="E167" i="11"/>
  <c r="E168" i="11"/>
  <c r="E169" i="11"/>
  <c r="E170" i="11"/>
  <c r="E171" i="11"/>
  <c r="E172" i="11"/>
  <c r="E173" i="11"/>
  <c r="E174" i="11"/>
  <c r="E175" i="11"/>
  <c r="E176" i="11"/>
  <c r="E177" i="11"/>
  <c r="E178" i="11"/>
  <c r="E179" i="11"/>
  <c r="E180" i="11"/>
  <c r="E181" i="11"/>
  <c r="E182" i="11"/>
  <c r="E183" i="11"/>
  <c r="E184" i="11"/>
  <c r="E185" i="11"/>
  <c r="E186" i="11"/>
  <c r="E187" i="11"/>
  <c r="E188" i="11"/>
  <c r="E189" i="11"/>
  <c r="E190" i="11"/>
  <c r="E191" i="11"/>
  <c r="E192" i="11"/>
  <c r="E193" i="11"/>
  <c r="E194" i="11"/>
  <c r="E195" i="11"/>
  <c r="E196" i="11"/>
  <c r="E152" i="11"/>
  <c r="F152" i="11"/>
  <c r="D153" i="11"/>
  <c r="D154" i="11"/>
  <c r="D155" i="11"/>
  <c r="D156" i="11"/>
  <c r="D157" i="11"/>
  <c r="D158" i="11"/>
  <c r="D159" i="11"/>
  <c r="D160" i="11"/>
  <c r="D161" i="11"/>
  <c r="D162" i="11"/>
  <c r="D163" i="11"/>
  <c r="D164" i="11"/>
  <c r="D165" i="11"/>
  <c r="D166" i="11"/>
  <c r="D167" i="11"/>
  <c r="D168" i="11"/>
  <c r="D169" i="11"/>
  <c r="D170" i="11"/>
  <c r="D171" i="11"/>
  <c r="D172" i="11"/>
  <c r="D173" i="11"/>
  <c r="D174" i="11"/>
  <c r="D175" i="11"/>
  <c r="D176" i="11"/>
  <c r="D177" i="11"/>
  <c r="D178" i="11"/>
  <c r="D179" i="11"/>
  <c r="D180" i="11"/>
  <c r="D181" i="11"/>
  <c r="D182" i="11"/>
  <c r="D183" i="11"/>
  <c r="D184" i="11"/>
  <c r="D185" i="11"/>
  <c r="D186" i="11"/>
  <c r="D187" i="11"/>
  <c r="D188" i="11"/>
  <c r="D189" i="11"/>
  <c r="D190" i="11"/>
  <c r="D191" i="11"/>
  <c r="D192" i="11"/>
  <c r="D193" i="11"/>
  <c r="D194" i="11"/>
  <c r="D195" i="11"/>
  <c r="D196" i="11"/>
  <c r="D152" i="11"/>
  <c r="F108" i="11"/>
  <c r="F109" i="11"/>
  <c r="F110" i="11"/>
  <c r="F111" i="11"/>
  <c r="F112" i="11"/>
  <c r="F113" i="11"/>
  <c r="F114" i="11"/>
  <c r="F115" i="11"/>
  <c r="F116" i="11"/>
  <c r="F117" i="11"/>
  <c r="F118" i="11"/>
  <c r="F119" i="11"/>
  <c r="F120" i="11"/>
  <c r="F121" i="11"/>
  <c r="F122" i="11"/>
  <c r="F123" i="11"/>
  <c r="F124" i="11"/>
  <c r="F125" i="11"/>
  <c r="F126" i="11"/>
  <c r="F127" i="11"/>
  <c r="F128" i="11"/>
  <c r="F129" i="11"/>
  <c r="F130" i="11"/>
  <c r="F131" i="11"/>
  <c r="F132" i="11"/>
  <c r="F133" i="11"/>
  <c r="F134" i="11"/>
  <c r="F135" i="11"/>
  <c r="F136" i="11"/>
  <c r="F137" i="11"/>
  <c r="F138" i="11"/>
  <c r="F139" i="11"/>
  <c r="F140" i="11"/>
  <c r="F141" i="11"/>
  <c r="F142" i="11"/>
  <c r="F143" i="11"/>
  <c r="F144" i="11"/>
  <c r="F145" i="11"/>
  <c r="F146" i="11"/>
  <c r="F147" i="11"/>
  <c r="F148" i="11"/>
  <c r="F149" i="11"/>
  <c r="F150" i="11"/>
  <c r="F151" i="11"/>
  <c r="E108" i="11"/>
  <c r="E109" i="11"/>
  <c r="E110" i="11"/>
  <c r="E111" i="11"/>
  <c r="E112" i="11"/>
  <c r="E113" i="11"/>
  <c r="E114" i="11"/>
  <c r="E115" i="11"/>
  <c r="E116" i="11"/>
  <c r="E117" i="11"/>
  <c r="E118" i="11"/>
  <c r="E119" i="11"/>
  <c r="E120" i="11"/>
  <c r="E121" i="11"/>
  <c r="E122" i="11"/>
  <c r="E123" i="11"/>
  <c r="E124" i="11"/>
  <c r="E125" i="11"/>
  <c r="E126" i="11"/>
  <c r="E127" i="11"/>
  <c r="E128" i="11"/>
  <c r="E129" i="11"/>
  <c r="E130" i="11"/>
  <c r="E131" i="11"/>
  <c r="E132" i="11"/>
  <c r="E133" i="11"/>
  <c r="E134" i="11"/>
  <c r="E135" i="11"/>
  <c r="E136" i="11"/>
  <c r="E137" i="11"/>
  <c r="E138" i="11"/>
  <c r="E139" i="11"/>
  <c r="E140" i="11"/>
  <c r="E141" i="11"/>
  <c r="E142" i="11"/>
  <c r="E143" i="11"/>
  <c r="E144" i="11"/>
  <c r="E145" i="11"/>
  <c r="E146" i="11"/>
  <c r="E147" i="11"/>
  <c r="E148" i="11"/>
  <c r="E149" i="11"/>
  <c r="E150" i="11"/>
  <c r="E151" i="11"/>
  <c r="E107" i="11"/>
  <c r="F107" i="11"/>
  <c r="D108" i="11"/>
  <c r="D109" i="11"/>
  <c r="D110" i="11"/>
  <c r="D111" i="11"/>
  <c r="D112" i="11"/>
  <c r="D113" i="11"/>
  <c r="D114" i="11"/>
  <c r="D115" i="11"/>
  <c r="D116" i="11"/>
  <c r="D117" i="11"/>
  <c r="D118" i="11"/>
  <c r="D119" i="11"/>
  <c r="D120" i="11"/>
  <c r="D121" i="11"/>
  <c r="D122" i="11"/>
  <c r="D123" i="11"/>
  <c r="D124" i="11"/>
  <c r="D125" i="11"/>
  <c r="D126" i="11"/>
  <c r="D127" i="11"/>
  <c r="D128" i="11"/>
  <c r="D129" i="11"/>
  <c r="D130" i="11"/>
  <c r="D131" i="11"/>
  <c r="D132" i="11"/>
  <c r="D133" i="11"/>
  <c r="D134" i="11"/>
  <c r="D135" i="11"/>
  <c r="D136" i="11"/>
  <c r="D137" i="11"/>
  <c r="D138" i="11"/>
  <c r="D139" i="11"/>
  <c r="D140" i="11"/>
  <c r="D141" i="11"/>
  <c r="D142" i="11"/>
  <c r="D143" i="11"/>
  <c r="D144" i="11"/>
  <c r="D145" i="11"/>
  <c r="D146" i="11"/>
  <c r="D147" i="11"/>
  <c r="D148" i="11"/>
  <c r="D149" i="11"/>
  <c r="D150" i="11"/>
  <c r="D151" i="11"/>
  <c r="D107" i="11"/>
  <c r="F63" i="11"/>
  <c r="F64" i="11"/>
  <c r="F65" i="11"/>
  <c r="F66" i="11"/>
  <c r="F67" i="11"/>
  <c r="F68" i="11"/>
  <c r="F69" i="11"/>
  <c r="F70" i="11"/>
  <c r="F71" i="11"/>
  <c r="F72" i="11"/>
  <c r="F73" i="11"/>
  <c r="F74" i="11"/>
  <c r="F75" i="11"/>
  <c r="F76" i="11"/>
  <c r="F77" i="11"/>
  <c r="F78" i="11"/>
  <c r="F79" i="11"/>
  <c r="F80" i="11"/>
  <c r="F81" i="11"/>
  <c r="F82" i="11"/>
  <c r="F83" i="11"/>
  <c r="F84" i="11"/>
  <c r="F85" i="11"/>
  <c r="F86" i="11"/>
  <c r="F87" i="11"/>
  <c r="F88" i="11"/>
  <c r="F89" i="11"/>
  <c r="F90" i="11"/>
  <c r="F91" i="11"/>
  <c r="F92" i="11"/>
  <c r="F93" i="11"/>
  <c r="F94" i="11"/>
  <c r="F95" i="11"/>
  <c r="F96" i="11"/>
  <c r="F97" i="11"/>
  <c r="F98" i="11"/>
  <c r="F99" i="11"/>
  <c r="F100" i="11"/>
  <c r="F101" i="11"/>
  <c r="F102" i="11"/>
  <c r="F103" i="11"/>
  <c r="F104" i="11"/>
  <c r="F105" i="11"/>
  <c r="F106" i="11"/>
  <c r="E63" i="11"/>
  <c r="E64" i="11"/>
  <c r="E65" i="11"/>
  <c r="E66" i="11"/>
  <c r="E67" i="11"/>
  <c r="E68" i="11"/>
  <c r="E69" i="11"/>
  <c r="E70" i="11"/>
  <c r="E71" i="11"/>
  <c r="E72" i="11"/>
  <c r="E73" i="11"/>
  <c r="E74" i="11"/>
  <c r="E75" i="11"/>
  <c r="E76" i="11"/>
  <c r="E77" i="11"/>
  <c r="E78" i="11"/>
  <c r="E79" i="11"/>
  <c r="E80" i="11"/>
  <c r="E81" i="11"/>
  <c r="E82" i="11"/>
  <c r="E83" i="11"/>
  <c r="E84" i="11"/>
  <c r="E85" i="11"/>
  <c r="E86" i="11"/>
  <c r="E87" i="11"/>
  <c r="E88" i="11"/>
  <c r="E89" i="11"/>
  <c r="E90" i="11"/>
  <c r="E91" i="11"/>
  <c r="E92" i="11"/>
  <c r="E93" i="11"/>
  <c r="E94" i="11"/>
  <c r="E95" i="11"/>
  <c r="E96" i="11"/>
  <c r="E97" i="11"/>
  <c r="E98" i="11"/>
  <c r="E99" i="11"/>
  <c r="E100" i="11"/>
  <c r="E101" i="11"/>
  <c r="E102" i="11"/>
  <c r="E103" i="11"/>
  <c r="E104" i="11"/>
  <c r="E105" i="11"/>
  <c r="E106" i="11"/>
  <c r="F62" i="11"/>
  <c r="E62" i="11"/>
  <c r="D63" i="11"/>
  <c r="D64" i="11"/>
  <c r="D65" i="11"/>
  <c r="D66" i="11"/>
  <c r="D67" i="11"/>
  <c r="D68" i="11"/>
  <c r="D69" i="11"/>
  <c r="D70" i="11"/>
  <c r="D71" i="11"/>
  <c r="D72" i="11"/>
  <c r="D73" i="11"/>
  <c r="D74" i="11"/>
  <c r="D75" i="11"/>
  <c r="D76" i="11"/>
  <c r="D77" i="11"/>
  <c r="D78" i="11"/>
  <c r="D79" i="11"/>
  <c r="D80" i="11"/>
  <c r="D81" i="11"/>
  <c r="D82" i="11"/>
  <c r="D83" i="11"/>
  <c r="D84" i="11"/>
  <c r="D85" i="11"/>
  <c r="D86" i="11"/>
  <c r="D87" i="11"/>
  <c r="D88" i="11"/>
  <c r="D89" i="11"/>
  <c r="D90" i="11"/>
  <c r="D91" i="11"/>
  <c r="D92" i="11"/>
  <c r="D93" i="11"/>
  <c r="D94" i="11"/>
  <c r="D95" i="11"/>
  <c r="D96" i="11"/>
  <c r="D97" i="11"/>
  <c r="D98" i="11"/>
  <c r="D99" i="11"/>
  <c r="D100" i="11"/>
  <c r="D101" i="11"/>
  <c r="D102" i="11"/>
  <c r="D103" i="11"/>
  <c r="D104" i="11"/>
  <c r="D105" i="11"/>
  <c r="D106" i="11"/>
  <c r="D62" i="11"/>
  <c r="P17" i="11"/>
  <c r="P18" i="11"/>
  <c r="P19" i="11"/>
  <c r="P20" i="11"/>
  <c r="P21" i="11"/>
  <c r="P22" i="11"/>
  <c r="P23" i="11"/>
  <c r="P24" i="11"/>
  <c r="P25" i="11"/>
  <c r="P26" i="11"/>
  <c r="P27" i="11"/>
  <c r="P28" i="11"/>
  <c r="P29" i="11"/>
  <c r="P30" i="11"/>
  <c r="P31" i="11"/>
  <c r="P32" i="11"/>
  <c r="P33" i="11"/>
  <c r="P34" i="11"/>
  <c r="P35" i="11"/>
  <c r="P36" i="11"/>
  <c r="P37" i="11"/>
  <c r="P38" i="11"/>
  <c r="P39" i="11"/>
  <c r="P40" i="11"/>
  <c r="P41" i="11"/>
  <c r="P42" i="11"/>
  <c r="P43" i="11"/>
  <c r="P44" i="11"/>
  <c r="P45" i="11"/>
  <c r="P46" i="11"/>
  <c r="P47" i="11"/>
  <c r="P48" i="11"/>
  <c r="P49" i="11"/>
  <c r="P50" i="11"/>
  <c r="P51" i="11"/>
  <c r="P52" i="11"/>
  <c r="P53" i="11"/>
  <c r="P54" i="11"/>
  <c r="P55" i="11"/>
  <c r="P56" i="11"/>
  <c r="P57" i="11"/>
  <c r="P58" i="11"/>
  <c r="P59" i="11"/>
  <c r="P60" i="11"/>
  <c r="P61" i="11"/>
  <c r="AS2" i="11"/>
  <c r="AR2" i="11"/>
  <c r="AQ2" i="11"/>
  <c r="AP2" i="11"/>
  <c r="AO2" i="11"/>
  <c r="AN2" i="11"/>
  <c r="X26" i="11"/>
  <c r="X27" i="11"/>
  <c r="X28" i="11"/>
  <c r="X29" i="11"/>
  <c r="X30" i="11"/>
  <c r="X31" i="11"/>
  <c r="X32" i="11"/>
  <c r="X33" i="11"/>
  <c r="X34" i="11"/>
  <c r="X35" i="11"/>
  <c r="X36" i="11"/>
  <c r="X37" i="11"/>
  <c r="X38" i="11"/>
  <c r="X39" i="11"/>
  <c r="X40" i="11"/>
  <c r="X41" i="11"/>
  <c r="X42" i="11"/>
  <c r="X43" i="11"/>
  <c r="X44" i="11"/>
  <c r="X45" i="11"/>
  <c r="X46" i="11"/>
  <c r="X47" i="11"/>
  <c r="X48" i="11"/>
  <c r="X49" i="11"/>
  <c r="X50" i="11"/>
  <c r="X51" i="11"/>
  <c r="X52" i="11"/>
  <c r="X53" i="11"/>
  <c r="X54" i="11"/>
  <c r="X55" i="11"/>
  <c r="X56" i="11"/>
  <c r="X57" i="11"/>
  <c r="X58" i="11"/>
  <c r="X59" i="11"/>
  <c r="X60" i="11"/>
  <c r="X61" i="11"/>
  <c r="W26" i="11"/>
  <c r="W27" i="11"/>
  <c r="W28" i="11"/>
  <c r="W29" i="11"/>
  <c r="W30" i="11"/>
  <c r="W31" i="11"/>
  <c r="W32" i="11"/>
  <c r="W33" i="11"/>
  <c r="W34" i="11"/>
  <c r="W35" i="11"/>
  <c r="W36" i="11"/>
  <c r="W37" i="11"/>
  <c r="W38" i="11"/>
  <c r="W39" i="11"/>
  <c r="W40" i="11"/>
  <c r="W41" i="11"/>
  <c r="W42" i="11"/>
  <c r="W43" i="11"/>
  <c r="W44" i="11"/>
  <c r="W45" i="11"/>
  <c r="W46" i="11"/>
  <c r="W47" i="11"/>
  <c r="W48" i="11"/>
  <c r="W49" i="11"/>
  <c r="W50" i="11"/>
  <c r="W51" i="11"/>
  <c r="W52" i="11"/>
  <c r="W53" i="11"/>
  <c r="W54" i="11"/>
  <c r="W55" i="11"/>
  <c r="W56" i="11"/>
  <c r="W57" i="11"/>
  <c r="W58" i="11"/>
  <c r="W59" i="11"/>
  <c r="W60" i="11"/>
  <c r="W61" i="11"/>
  <c r="V26" i="11"/>
  <c r="V27" i="11"/>
  <c r="V28" i="11"/>
  <c r="V29" i="11"/>
  <c r="V30" i="11"/>
  <c r="V31" i="11"/>
  <c r="V32" i="11"/>
  <c r="V33" i="11"/>
  <c r="V34" i="11"/>
  <c r="V35" i="11"/>
  <c r="V36" i="11"/>
  <c r="V37" i="11"/>
  <c r="V38" i="11"/>
  <c r="V39" i="11"/>
  <c r="V40" i="11"/>
  <c r="V41" i="11"/>
  <c r="V42" i="11"/>
  <c r="V43" i="11"/>
  <c r="V44" i="11"/>
  <c r="V45" i="11"/>
  <c r="V46" i="11"/>
  <c r="V47" i="11"/>
  <c r="V48" i="11"/>
  <c r="V49" i="11"/>
  <c r="V50" i="11"/>
  <c r="V51" i="11"/>
  <c r="V52" i="11"/>
  <c r="V53" i="11"/>
  <c r="V54" i="11"/>
  <c r="V55" i="11"/>
  <c r="V56" i="11"/>
  <c r="V57" i="11"/>
  <c r="V58" i="11"/>
  <c r="V59" i="11"/>
  <c r="V60" i="11"/>
  <c r="V61" i="11"/>
  <c r="S26" i="11"/>
  <c r="S27" i="11"/>
  <c r="S28" i="11"/>
  <c r="S29" i="11"/>
  <c r="S30" i="11"/>
  <c r="S31" i="11"/>
  <c r="S32" i="11"/>
  <c r="S33" i="11"/>
  <c r="S34" i="11"/>
  <c r="S35" i="11"/>
  <c r="S36" i="11"/>
  <c r="S37" i="11"/>
  <c r="S38" i="11"/>
  <c r="S39" i="11"/>
  <c r="S40" i="11"/>
  <c r="S41" i="11"/>
  <c r="S42" i="11"/>
  <c r="S43" i="11"/>
  <c r="S44" i="11"/>
  <c r="S45" i="11"/>
  <c r="S46" i="11"/>
  <c r="S47" i="11"/>
  <c r="S48" i="11"/>
  <c r="S49" i="11"/>
  <c r="S50" i="11"/>
  <c r="S51" i="11"/>
  <c r="S52" i="11"/>
  <c r="S53" i="11"/>
  <c r="S54" i="11"/>
  <c r="S55" i="11"/>
  <c r="S56" i="11"/>
  <c r="S57" i="11"/>
  <c r="S58" i="11"/>
  <c r="S59" i="11"/>
  <c r="S60" i="11"/>
  <c r="S61" i="11"/>
  <c r="R26" i="11"/>
  <c r="R27" i="11"/>
  <c r="R28" i="11"/>
  <c r="R29" i="11"/>
  <c r="R30" i="11"/>
  <c r="R31" i="11"/>
  <c r="R32" i="11"/>
  <c r="R33" i="11"/>
  <c r="R34" i="11"/>
  <c r="R35" i="11"/>
  <c r="R36" i="11"/>
  <c r="R37" i="11"/>
  <c r="R38" i="11"/>
  <c r="R39" i="11"/>
  <c r="R40" i="11"/>
  <c r="R41" i="11"/>
  <c r="R42" i="11"/>
  <c r="R43" i="11"/>
  <c r="R44" i="11"/>
  <c r="R45" i="11"/>
  <c r="R46" i="11"/>
  <c r="R47" i="11"/>
  <c r="R48" i="11"/>
  <c r="R49" i="11"/>
  <c r="R50" i="11"/>
  <c r="R51" i="11"/>
  <c r="R52" i="11"/>
  <c r="R53" i="11"/>
  <c r="R54" i="11"/>
  <c r="R55" i="11"/>
  <c r="R56" i="11"/>
  <c r="R57" i="11"/>
  <c r="R58" i="11"/>
  <c r="R59" i="11"/>
  <c r="R60" i="11"/>
  <c r="R61" i="11"/>
  <c r="Q26" i="11"/>
  <c r="Q27" i="11"/>
  <c r="Q28" i="11"/>
  <c r="Q29" i="11"/>
  <c r="Q30" i="11"/>
  <c r="Q31" i="11"/>
  <c r="Q32" i="11"/>
  <c r="Q33" i="11"/>
  <c r="Q34" i="11"/>
  <c r="Q35" i="11"/>
  <c r="Q36" i="11"/>
  <c r="Q37" i="11"/>
  <c r="Q38" i="11"/>
  <c r="Q39" i="11"/>
  <c r="Q40" i="11"/>
  <c r="Q41" i="11"/>
  <c r="Q42" i="11"/>
  <c r="Q43" i="11"/>
  <c r="Q44" i="11"/>
  <c r="Q45" i="11"/>
  <c r="Q46" i="11"/>
  <c r="Q47" i="11"/>
  <c r="Q48" i="11"/>
  <c r="Q49" i="11"/>
  <c r="Q50" i="11"/>
  <c r="Q51" i="11"/>
  <c r="Q52" i="11"/>
  <c r="Q53" i="11"/>
  <c r="Q54" i="11"/>
  <c r="Q55" i="11"/>
  <c r="Q56" i="11"/>
  <c r="Q57" i="11"/>
  <c r="Q58" i="11"/>
  <c r="Q59" i="11"/>
  <c r="Q60" i="11"/>
  <c r="Q61" i="11"/>
  <c r="N26" i="11"/>
  <c r="N27" i="11"/>
  <c r="N28" i="11"/>
  <c r="N29" i="11"/>
  <c r="N30" i="11"/>
  <c r="N31" i="11"/>
  <c r="N32" i="11"/>
  <c r="N33" i="11"/>
  <c r="N34" i="11"/>
  <c r="N35" i="11"/>
  <c r="N36" i="11"/>
  <c r="N37" i="11"/>
  <c r="N38" i="11"/>
  <c r="N39" i="11"/>
  <c r="N40" i="11"/>
  <c r="N41" i="11"/>
  <c r="N42" i="11"/>
  <c r="N43" i="11"/>
  <c r="N44" i="11"/>
  <c r="N45" i="11"/>
  <c r="N46" i="11"/>
  <c r="N47" i="11"/>
  <c r="N48" i="11"/>
  <c r="N49" i="11"/>
  <c r="N50" i="11"/>
  <c r="N51" i="11"/>
  <c r="N52" i="11"/>
  <c r="N53" i="11"/>
  <c r="N54" i="11"/>
  <c r="N55" i="11"/>
  <c r="N56" i="11"/>
  <c r="N57" i="11"/>
  <c r="N58" i="11"/>
  <c r="N59" i="11"/>
  <c r="N60" i="11"/>
  <c r="N61" i="11"/>
  <c r="M26" i="11"/>
  <c r="M27" i="11"/>
  <c r="M28" i="11"/>
  <c r="M29" i="11"/>
  <c r="M30" i="11"/>
  <c r="M31" i="11"/>
  <c r="M32" i="11"/>
  <c r="M33" i="11"/>
  <c r="M34" i="11"/>
  <c r="M35" i="11"/>
  <c r="M36" i="11"/>
  <c r="M37" i="11"/>
  <c r="M38" i="11"/>
  <c r="M39" i="11"/>
  <c r="M40" i="11"/>
  <c r="M41" i="11"/>
  <c r="M42" i="11"/>
  <c r="M43" i="11"/>
  <c r="M44" i="11"/>
  <c r="M45" i="11"/>
  <c r="M46" i="11"/>
  <c r="M47" i="11"/>
  <c r="M48" i="11"/>
  <c r="M49" i="11"/>
  <c r="M50" i="11"/>
  <c r="M51" i="11"/>
  <c r="M52" i="11"/>
  <c r="M53" i="11"/>
  <c r="M54" i="11"/>
  <c r="M55" i="11"/>
  <c r="M56" i="11"/>
  <c r="M57" i="11"/>
  <c r="M58" i="11"/>
  <c r="M59" i="11"/>
  <c r="M60" i="11"/>
  <c r="M61" i="11"/>
  <c r="L26" i="11"/>
  <c r="L27" i="11"/>
  <c r="L28" i="11"/>
  <c r="L29" i="11"/>
  <c r="L30" i="11"/>
  <c r="L31" i="11"/>
  <c r="L32" i="11"/>
  <c r="L33" i="11"/>
  <c r="L34" i="11"/>
  <c r="L35" i="11"/>
  <c r="L36" i="11"/>
  <c r="L37" i="11"/>
  <c r="L38" i="11"/>
  <c r="L39" i="11"/>
  <c r="L40" i="11"/>
  <c r="L41" i="11"/>
  <c r="L42" i="11"/>
  <c r="L43" i="11"/>
  <c r="L44" i="11"/>
  <c r="L45" i="11"/>
  <c r="L46" i="11"/>
  <c r="L47" i="11"/>
  <c r="L48" i="11"/>
  <c r="L49" i="11"/>
  <c r="L50" i="11"/>
  <c r="L51" i="11"/>
  <c r="L52" i="11"/>
  <c r="L53" i="11"/>
  <c r="L54" i="11"/>
  <c r="L55" i="11"/>
  <c r="L56" i="11"/>
  <c r="L57" i="11"/>
  <c r="L58" i="11"/>
  <c r="L59" i="11"/>
  <c r="L60" i="11"/>
  <c r="L61" i="11"/>
  <c r="I26" i="11"/>
  <c r="I27" i="11"/>
  <c r="I28" i="11"/>
  <c r="I29" i="11"/>
  <c r="I30" i="11"/>
  <c r="I31" i="11"/>
  <c r="I32" i="11"/>
  <c r="I33" i="11"/>
  <c r="I34" i="11"/>
  <c r="I35" i="11"/>
  <c r="I36" i="11"/>
  <c r="I37" i="11"/>
  <c r="I38" i="11"/>
  <c r="I39" i="11"/>
  <c r="I40" i="11"/>
  <c r="I41" i="11"/>
  <c r="I42" i="11"/>
  <c r="I43" i="11"/>
  <c r="I44" i="11"/>
  <c r="I45" i="11"/>
  <c r="I46" i="11"/>
  <c r="I47" i="11"/>
  <c r="I48" i="11"/>
  <c r="I49" i="11"/>
  <c r="I50" i="11"/>
  <c r="I51" i="11"/>
  <c r="I52" i="11"/>
  <c r="I53" i="11"/>
  <c r="I54" i="11"/>
  <c r="I55" i="11"/>
  <c r="I56" i="11"/>
  <c r="I57" i="11"/>
  <c r="I58" i="11"/>
  <c r="I59" i="11"/>
  <c r="I60" i="11"/>
  <c r="I61" i="11"/>
  <c r="H26" i="11"/>
  <c r="H27" i="11"/>
  <c r="H28" i="11"/>
  <c r="H29" i="11"/>
  <c r="H30" i="11"/>
  <c r="H31" i="11"/>
  <c r="H32" i="11"/>
  <c r="H33" i="11"/>
  <c r="H34" i="11"/>
  <c r="H35" i="11"/>
  <c r="H36" i="11"/>
  <c r="H37" i="11"/>
  <c r="H38" i="11"/>
  <c r="H39" i="11"/>
  <c r="H40" i="11"/>
  <c r="H41" i="11"/>
  <c r="H42" i="11"/>
  <c r="H43" i="11"/>
  <c r="H44" i="11"/>
  <c r="H45" i="11"/>
  <c r="H46" i="11"/>
  <c r="H47" i="11"/>
  <c r="H48" i="11"/>
  <c r="H49" i="11"/>
  <c r="H50" i="11"/>
  <c r="H51" i="11"/>
  <c r="H52" i="11"/>
  <c r="H53" i="11"/>
  <c r="H54" i="11"/>
  <c r="H55" i="11"/>
  <c r="H56" i="11"/>
  <c r="H57" i="11"/>
  <c r="H58" i="11"/>
  <c r="H59" i="11"/>
  <c r="H60" i="11"/>
  <c r="H61" i="11"/>
  <c r="G26" i="11"/>
  <c r="G27" i="11"/>
  <c r="G28" i="11"/>
  <c r="G29" i="11"/>
  <c r="G30" i="11"/>
  <c r="G31" i="11"/>
  <c r="G32" i="11"/>
  <c r="G33" i="11"/>
  <c r="G34" i="11"/>
  <c r="G35" i="11"/>
  <c r="G36" i="11"/>
  <c r="G37" i="11"/>
  <c r="G38" i="11"/>
  <c r="G39" i="11"/>
  <c r="G40" i="11"/>
  <c r="G41" i="11"/>
  <c r="G42" i="11"/>
  <c r="G43" i="11"/>
  <c r="G44" i="11"/>
  <c r="G45" i="11"/>
  <c r="G46" i="11"/>
  <c r="G47" i="11"/>
  <c r="G48" i="11"/>
  <c r="G49" i="11"/>
  <c r="G50" i="11"/>
  <c r="G51" i="11"/>
  <c r="G52" i="11"/>
  <c r="G53" i="11"/>
  <c r="G54" i="11"/>
  <c r="G55" i="11"/>
  <c r="G56" i="11"/>
  <c r="G57" i="11"/>
  <c r="G58" i="11"/>
  <c r="G59" i="11"/>
  <c r="G60" i="11"/>
  <c r="G61" i="11"/>
  <c r="F18" i="11"/>
  <c r="F19" i="11"/>
  <c r="F20" i="11"/>
  <c r="F21" i="11"/>
  <c r="F22" i="11"/>
  <c r="F23" i="11"/>
  <c r="F24" i="11"/>
  <c r="F25" i="11"/>
  <c r="F26" i="11"/>
  <c r="F27" i="11"/>
  <c r="F28" i="11"/>
  <c r="F29" i="11"/>
  <c r="F30" i="11"/>
  <c r="F31" i="11"/>
  <c r="F32" i="11"/>
  <c r="F33" i="11"/>
  <c r="F34" i="11"/>
  <c r="F35" i="11"/>
  <c r="F36" i="11"/>
  <c r="F37" i="11"/>
  <c r="F38" i="11"/>
  <c r="F39" i="11"/>
  <c r="F40" i="11"/>
  <c r="F41" i="11"/>
  <c r="F42" i="11"/>
  <c r="F43" i="11"/>
  <c r="F44" i="11"/>
  <c r="F45" i="11"/>
  <c r="F46" i="11"/>
  <c r="F47" i="11"/>
  <c r="F48" i="11"/>
  <c r="F49" i="11"/>
  <c r="F50" i="11"/>
  <c r="F51" i="11"/>
  <c r="F52" i="11"/>
  <c r="F53" i="11"/>
  <c r="F54" i="11"/>
  <c r="F55" i="11"/>
  <c r="F56" i="11"/>
  <c r="F57" i="11"/>
  <c r="F58" i="11"/>
  <c r="F59" i="11"/>
  <c r="F60" i="11"/>
  <c r="F61" i="11"/>
  <c r="F17" i="11"/>
  <c r="E18" i="11"/>
  <c r="E19" i="11"/>
  <c r="E20" i="11"/>
  <c r="E21" i="11"/>
  <c r="E22" i="11"/>
  <c r="E23" i="11"/>
  <c r="E24" i="11"/>
  <c r="E25" i="11"/>
  <c r="E26" i="11"/>
  <c r="E27" i="11"/>
  <c r="E28" i="11"/>
  <c r="E29" i="11"/>
  <c r="E30" i="11"/>
  <c r="E31" i="11"/>
  <c r="E32" i="11"/>
  <c r="E33" i="11"/>
  <c r="E34" i="11"/>
  <c r="E35" i="11"/>
  <c r="E36" i="11"/>
  <c r="E37" i="11"/>
  <c r="E38" i="11"/>
  <c r="E39" i="11"/>
  <c r="E40" i="11"/>
  <c r="E41" i="11"/>
  <c r="E42" i="11"/>
  <c r="E43" i="11"/>
  <c r="E44" i="11"/>
  <c r="E45" i="11"/>
  <c r="E46" i="11"/>
  <c r="E47" i="11"/>
  <c r="E48" i="11"/>
  <c r="E49" i="11"/>
  <c r="E50" i="11"/>
  <c r="E51" i="11"/>
  <c r="E52" i="11"/>
  <c r="E53" i="11"/>
  <c r="E54" i="11"/>
  <c r="E55" i="11"/>
  <c r="E56" i="11"/>
  <c r="E57" i="11"/>
  <c r="E58" i="11"/>
  <c r="E59" i="11"/>
  <c r="E60" i="11"/>
  <c r="E61" i="11"/>
  <c r="E17" i="11"/>
  <c r="D18" i="11"/>
  <c r="D19" i="11"/>
  <c r="D20" i="11"/>
  <c r="D21" i="11"/>
  <c r="D22" i="11"/>
  <c r="D23" i="11"/>
  <c r="D24" i="11"/>
  <c r="D25" i="11"/>
  <c r="D26" i="11"/>
  <c r="D27" i="11"/>
  <c r="D28" i="11"/>
  <c r="D29" i="11"/>
  <c r="D30" i="11"/>
  <c r="D31" i="11"/>
  <c r="D32" i="11"/>
  <c r="D33" i="11"/>
  <c r="D34" i="11"/>
  <c r="D35" i="11"/>
  <c r="D36" i="11"/>
  <c r="D37" i="11"/>
  <c r="D38" i="11"/>
  <c r="D39" i="11"/>
  <c r="D40" i="11"/>
  <c r="D41" i="11"/>
  <c r="D42" i="11"/>
  <c r="D43" i="11"/>
  <c r="D44" i="11"/>
  <c r="D45" i="11"/>
  <c r="D46" i="11"/>
  <c r="D47" i="11"/>
  <c r="D48" i="11"/>
  <c r="D49" i="11"/>
  <c r="D50" i="11"/>
  <c r="D51" i="11"/>
  <c r="D52" i="11"/>
  <c r="D53" i="11"/>
  <c r="D54" i="11"/>
  <c r="D55" i="11"/>
  <c r="D56" i="11"/>
  <c r="D57" i="11"/>
  <c r="D58" i="11"/>
  <c r="D59" i="11"/>
  <c r="D60" i="11"/>
  <c r="D61" i="11"/>
  <c r="D17" i="11"/>
  <c r="D153" i="12"/>
  <c r="E153" i="12"/>
  <c r="F153" i="12"/>
  <c r="G153" i="12"/>
  <c r="D154" i="12"/>
  <c r="E154" i="12"/>
  <c r="F154" i="12"/>
  <c r="G154" i="12"/>
  <c r="D155" i="12"/>
  <c r="E155" i="12"/>
  <c r="F155" i="12"/>
  <c r="G155" i="12"/>
  <c r="D156" i="12"/>
  <c r="E156" i="12"/>
  <c r="F156" i="12"/>
  <c r="G156" i="12"/>
  <c r="D157" i="12"/>
  <c r="E157" i="12"/>
  <c r="F157" i="12"/>
  <c r="G157" i="12"/>
  <c r="D158" i="12"/>
  <c r="E158" i="12"/>
  <c r="F158" i="12"/>
  <c r="G158" i="12"/>
  <c r="D159" i="12"/>
  <c r="E159" i="12"/>
  <c r="F159" i="12"/>
  <c r="G159" i="12"/>
  <c r="D160" i="12"/>
  <c r="E160" i="12"/>
  <c r="F160" i="12"/>
  <c r="G160" i="12"/>
  <c r="D161" i="12"/>
  <c r="E161" i="12"/>
  <c r="F161" i="12"/>
  <c r="G161" i="12"/>
  <c r="D162" i="12"/>
  <c r="E162" i="12"/>
  <c r="F162" i="12"/>
  <c r="G162" i="12"/>
  <c r="D163" i="12"/>
  <c r="E163" i="12"/>
  <c r="F163" i="12"/>
  <c r="G163" i="12"/>
  <c r="D164" i="12"/>
  <c r="E164" i="12"/>
  <c r="F164" i="12"/>
  <c r="G164" i="12"/>
  <c r="D165" i="12"/>
  <c r="E165" i="12"/>
  <c r="F165" i="12"/>
  <c r="G165" i="12"/>
  <c r="D166" i="12"/>
  <c r="E166" i="12"/>
  <c r="F166" i="12"/>
  <c r="G166" i="12"/>
  <c r="D167" i="12"/>
  <c r="E167" i="12"/>
  <c r="F167" i="12"/>
  <c r="G167" i="12"/>
  <c r="D168" i="12"/>
  <c r="E168" i="12"/>
  <c r="F168" i="12"/>
  <c r="G168" i="12"/>
  <c r="D169" i="12"/>
  <c r="E169" i="12"/>
  <c r="F169" i="12"/>
  <c r="G169" i="12"/>
  <c r="D170" i="12"/>
  <c r="E170" i="12"/>
  <c r="F170" i="12"/>
  <c r="G170" i="12"/>
  <c r="D171" i="12"/>
  <c r="E171" i="12"/>
  <c r="F171" i="12"/>
  <c r="G171" i="12"/>
  <c r="D172" i="12"/>
  <c r="E172" i="12"/>
  <c r="F172" i="12"/>
  <c r="G172" i="12"/>
  <c r="D173" i="12"/>
  <c r="E173" i="12"/>
  <c r="F173" i="12"/>
  <c r="G173" i="12"/>
  <c r="D174" i="12"/>
  <c r="E174" i="12"/>
  <c r="F174" i="12"/>
  <c r="G174" i="12"/>
  <c r="D175" i="12"/>
  <c r="E175" i="12"/>
  <c r="F175" i="12"/>
  <c r="G175" i="12"/>
  <c r="D176" i="12"/>
  <c r="E176" i="12"/>
  <c r="F176" i="12"/>
  <c r="G176" i="12"/>
  <c r="D177" i="12"/>
  <c r="E177" i="12"/>
  <c r="F177" i="12"/>
  <c r="G177" i="12"/>
  <c r="D178" i="12"/>
  <c r="E178" i="12"/>
  <c r="F178" i="12"/>
  <c r="G178" i="12"/>
  <c r="D179" i="12"/>
  <c r="E179" i="12"/>
  <c r="F179" i="12"/>
  <c r="G179" i="12"/>
  <c r="D180" i="12"/>
  <c r="E180" i="12"/>
  <c r="F180" i="12"/>
  <c r="G180" i="12"/>
  <c r="D181" i="12"/>
  <c r="E181" i="12"/>
  <c r="F181" i="12"/>
  <c r="G181" i="12"/>
  <c r="D182" i="12"/>
  <c r="E182" i="12"/>
  <c r="F182" i="12"/>
  <c r="G182" i="12"/>
  <c r="D183" i="12"/>
  <c r="E183" i="12"/>
  <c r="F183" i="12"/>
  <c r="G183" i="12"/>
  <c r="D184" i="12"/>
  <c r="E184" i="12"/>
  <c r="F184" i="12"/>
  <c r="G184" i="12"/>
  <c r="D185" i="12"/>
  <c r="E185" i="12"/>
  <c r="F185" i="12"/>
  <c r="G185" i="12"/>
  <c r="D186" i="12"/>
  <c r="E186" i="12"/>
  <c r="F186" i="12"/>
  <c r="G186" i="12"/>
  <c r="D187" i="12"/>
  <c r="E187" i="12"/>
  <c r="F187" i="12"/>
  <c r="G187" i="12"/>
  <c r="D188" i="12"/>
  <c r="E188" i="12"/>
  <c r="F188" i="12"/>
  <c r="G188" i="12"/>
  <c r="D189" i="12"/>
  <c r="E189" i="12"/>
  <c r="F189" i="12"/>
  <c r="G189" i="12"/>
  <c r="D190" i="12"/>
  <c r="E190" i="12"/>
  <c r="F190" i="12"/>
  <c r="G190" i="12"/>
  <c r="D191" i="12"/>
  <c r="E191" i="12"/>
  <c r="F191" i="12"/>
  <c r="G191" i="12"/>
  <c r="D192" i="12"/>
  <c r="E192" i="12"/>
  <c r="F192" i="12"/>
  <c r="G192" i="12"/>
  <c r="D193" i="12"/>
  <c r="E193" i="12"/>
  <c r="F193" i="12"/>
  <c r="G193" i="12"/>
  <c r="D194" i="12"/>
  <c r="E194" i="12"/>
  <c r="F194" i="12"/>
  <c r="G194" i="12"/>
  <c r="D195" i="12"/>
  <c r="E195" i="12"/>
  <c r="F195" i="12"/>
  <c r="G195" i="12"/>
  <c r="D196" i="12"/>
  <c r="E196" i="12"/>
  <c r="F196" i="12"/>
  <c r="G196" i="12"/>
  <c r="D152" i="12"/>
  <c r="E152" i="12"/>
  <c r="F152" i="12"/>
  <c r="G152" i="12"/>
  <c r="D108" i="12"/>
  <c r="E108" i="12"/>
  <c r="F108" i="12"/>
  <c r="G108" i="12"/>
  <c r="D109" i="12"/>
  <c r="E109" i="12"/>
  <c r="F109" i="12"/>
  <c r="G109" i="12"/>
  <c r="D110" i="12"/>
  <c r="E110" i="12"/>
  <c r="F110" i="12"/>
  <c r="G110" i="12"/>
  <c r="D111" i="12"/>
  <c r="E111" i="12"/>
  <c r="F111" i="12"/>
  <c r="G111" i="12"/>
  <c r="D112" i="12"/>
  <c r="E112" i="12"/>
  <c r="F112" i="12"/>
  <c r="G112" i="12"/>
  <c r="D113" i="12"/>
  <c r="E113" i="12"/>
  <c r="F113" i="12"/>
  <c r="G113" i="12"/>
  <c r="D114" i="12"/>
  <c r="E114" i="12"/>
  <c r="F114" i="12"/>
  <c r="G114" i="12"/>
  <c r="D115" i="12"/>
  <c r="E115" i="12"/>
  <c r="F115" i="12"/>
  <c r="G115" i="12"/>
  <c r="D116" i="12"/>
  <c r="E116" i="12"/>
  <c r="F116" i="12"/>
  <c r="G116" i="12"/>
  <c r="D117" i="12"/>
  <c r="E117" i="12"/>
  <c r="F117" i="12"/>
  <c r="G117" i="12"/>
  <c r="D118" i="12"/>
  <c r="E118" i="12"/>
  <c r="F118" i="12"/>
  <c r="G118" i="12"/>
  <c r="D119" i="12"/>
  <c r="E119" i="12"/>
  <c r="F119" i="12"/>
  <c r="G119" i="12"/>
  <c r="D120" i="12"/>
  <c r="E120" i="12"/>
  <c r="F120" i="12"/>
  <c r="G120" i="12"/>
  <c r="D121" i="12"/>
  <c r="E121" i="12"/>
  <c r="F121" i="12"/>
  <c r="G121" i="12"/>
  <c r="D122" i="12"/>
  <c r="E122" i="12"/>
  <c r="F122" i="12"/>
  <c r="G122" i="12"/>
  <c r="D123" i="12"/>
  <c r="E123" i="12"/>
  <c r="F123" i="12"/>
  <c r="G123" i="12"/>
  <c r="D124" i="12"/>
  <c r="E124" i="12"/>
  <c r="F124" i="12"/>
  <c r="G124" i="12"/>
  <c r="D125" i="12"/>
  <c r="E125" i="12"/>
  <c r="F125" i="12"/>
  <c r="G125" i="12"/>
  <c r="D126" i="12"/>
  <c r="E126" i="12"/>
  <c r="F126" i="12"/>
  <c r="G126" i="12"/>
  <c r="D127" i="12"/>
  <c r="E127" i="12"/>
  <c r="F127" i="12"/>
  <c r="G127" i="12"/>
  <c r="D128" i="12"/>
  <c r="E128" i="12"/>
  <c r="F128" i="12"/>
  <c r="G128" i="12"/>
  <c r="D129" i="12"/>
  <c r="E129" i="12"/>
  <c r="F129" i="12"/>
  <c r="G129" i="12"/>
  <c r="D130" i="12"/>
  <c r="E130" i="12"/>
  <c r="F130" i="12"/>
  <c r="G130" i="12"/>
  <c r="D131" i="12"/>
  <c r="E131" i="12"/>
  <c r="F131" i="12"/>
  <c r="G131" i="12"/>
  <c r="D132" i="12"/>
  <c r="E132" i="12"/>
  <c r="F132" i="12"/>
  <c r="G132" i="12"/>
  <c r="D133" i="12"/>
  <c r="E133" i="12"/>
  <c r="F133" i="12"/>
  <c r="G133" i="12"/>
  <c r="D134" i="12"/>
  <c r="E134" i="12"/>
  <c r="F134" i="12"/>
  <c r="G134" i="12"/>
  <c r="D135" i="12"/>
  <c r="E135" i="12"/>
  <c r="F135" i="12"/>
  <c r="G135" i="12"/>
  <c r="D136" i="12"/>
  <c r="E136" i="12"/>
  <c r="F136" i="12"/>
  <c r="G136" i="12"/>
  <c r="D137" i="12"/>
  <c r="E137" i="12"/>
  <c r="F137" i="12"/>
  <c r="G137" i="12"/>
  <c r="D138" i="12"/>
  <c r="E138" i="12"/>
  <c r="F138" i="12"/>
  <c r="G138" i="12"/>
  <c r="D139" i="12"/>
  <c r="E139" i="12"/>
  <c r="F139" i="12"/>
  <c r="G139" i="12"/>
  <c r="D140" i="12"/>
  <c r="E140" i="12"/>
  <c r="F140" i="12"/>
  <c r="G140" i="12"/>
  <c r="D141" i="12"/>
  <c r="E141" i="12"/>
  <c r="F141" i="12"/>
  <c r="G141" i="12"/>
  <c r="D142" i="12"/>
  <c r="E142" i="12"/>
  <c r="F142" i="12"/>
  <c r="G142" i="12"/>
  <c r="D143" i="12"/>
  <c r="E143" i="12"/>
  <c r="F143" i="12"/>
  <c r="G143" i="12"/>
  <c r="D144" i="12"/>
  <c r="E144" i="12"/>
  <c r="F144" i="12"/>
  <c r="G144" i="12"/>
  <c r="D145" i="12"/>
  <c r="E145" i="12"/>
  <c r="F145" i="12"/>
  <c r="G145" i="12"/>
  <c r="D146" i="12"/>
  <c r="E146" i="12"/>
  <c r="F146" i="12"/>
  <c r="G146" i="12"/>
  <c r="D147" i="12"/>
  <c r="E147" i="12"/>
  <c r="F147" i="12"/>
  <c r="G147" i="12"/>
  <c r="D148" i="12"/>
  <c r="E148" i="12"/>
  <c r="F148" i="12"/>
  <c r="G148" i="12"/>
  <c r="D149" i="12"/>
  <c r="E149" i="12"/>
  <c r="F149" i="12"/>
  <c r="G149" i="12"/>
  <c r="D150" i="12"/>
  <c r="E150" i="12"/>
  <c r="F150" i="12"/>
  <c r="G150" i="12"/>
  <c r="D151" i="12"/>
  <c r="E151" i="12"/>
  <c r="F151" i="12"/>
  <c r="G151" i="12"/>
  <c r="D107" i="12"/>
  <c r="E107" i="12"/>
  <c r="F107" i="12"/>
  <c r="G107" i="12"/>
  <c r="D63" i="12"/>
  <c r="E63" i="12"/>
  <c r="F63" i="12"/>
  <c r="G63" i="12"/>
  <c r="D64" i="12"/>
  <c r="E64" i="12"/>
  <c r="F64" i="12"/>
  <c r="G64" i="12"/>
  <c r="D65" i="12"/>
  <c r="E65" i="12"/>
  <c r="F65" i="12"/>
  <c r="G65" i="12"/>
  <c r="D66" i="12"/>
  <c r="E66" i="12"/>
  <c r="F66" i="12"/>
  <c r="G66" i="12"/>
  <c r="D67" i="12"/>
  <c r="E67" i="12"/>
  <c r="F67" i="12"/>
  <c r="G67" i="12"/>
  <c r="D68" i="12"/>
  <c r="E68" i="12"/>
  <c r="F68" i="12"/>
  <c r="G68" i="12"/>
  <c r="D69" i="12"/>
  <c r="E69" i="12"/>
  <c r="F69" i="12"/>
  <c r="G69" i="12"/>
  <c r="D70" i="12"/>
  <c r="E70" i="12"/>
  <c r="F70" i="12"/>
  <c r="G70" i="12"/>
  <c r="D71" i="12"/>
  <c r="E71" i="12"/>
  <c r="F71" i="12"/>
  <c r="G71" i="12"/>
  <c r="D72" i="12"/>
  <c r="E72" i="12"/>
  <c r="F72" i="12"/>
  <c r="G72" i="12"/>
  <c r="D73" i="12"/>
  <c r="E73" i="12"/>
  <c r="F73" i="12"/>
  <c r="G73" i="12"/>
  <c r="D74" i="12"/>
  <c r="E74" i="12"/>
  <c r="F74" i="12"/>
  <c r="G74" i="12"/>
  <c r="D75" i="12"/>
  <c r="E75" i="12"/>
  <c r="F75" i="12"/>
  <c r="G75" i="12"/>
  <c r="D76" i="12"/>
  <c r="E76" i="12"/>
  <c r="F76" i="12"/>
  <c r="G76" i="12"/>
  <c r="D77" i="12"/>
  <c r="E77" i="12"/>
  <c r="F77" i="12"/>
  <c r="G77" i="12"/>
  <c r="D78" i="12"/>
  <c r="E78" i="12"/>
  <c r="F78" i="12"/>
  <c r="G78" i="12"/>
  <c r="D79" i="12"/>
  <c r="E79" i="12"/>
  <c r="F79" i="12"/>
  <c r="G79" i="12"/>
  <c r="D80" i="12"/>
  <c r="E80" i="12"/>
  <c r="F80" i="12"/>
  <c r="G80" i="12"/>
  <c r="D81" i="12"/>
  <c r="E81" i="12"/>
  <c r="F81" i="12"/>
  <c r="G81" i="12"/>
  <c r="D82" i="12"/>
  <c r="E82" i="12"/>
  <c r="F82" i="12"/>
  <c r="G82" i="12"/>
  <c r="D83" i="12"/>
  <c r="E83" i="12"/>
  <c r="F83" i="12"/>
  <c r="G83" i="12"/>
  <c r="D84" i="12"/>
  <c r="E84" i="12"/>
  <c r="F84" i="12"/>
  <c r="G84" i="12"/>
  <c r="D85" i="12"/>
  <c r="E85" i="12"/>
  <c r="F85" i="12"/>
  <c r="G85" i="12"/>
  <c r="D86" i="12"/>
  <c r="E86" i="12"/>
  <c r="F86" i="12"/>
  <c r="G86" i="12"/>
  <c r="D87" i="12"/>
  <c r="E87" i="12"/>
  <c r="F87" i="12"/>
  <c r="G87" i="12"/>
  <c r="D88" i="12"/>
  <c r="E88" i="12"/>
  <c r="F88" i="12"/>
  <c r="G88" i="12"/>
  <c r="D89" i="12"/>
  <c r="E89" i="12"/>
  <c r="F89" i="12"/>
  <c r="G89" i="12"/>
  <c r="D90" i="12"/>
  <c r="E90" i="12"/>
  <c r="F90" i="12"/>
  <c r="G90" i="12"/>
  <c r="D91" i="12"/>
  <c r="E91" i="12"/>
  <c r="F91" i="12"/>
  <c r="G91" i="12"/>
  <c r="D92" i="12"/>
  <c r="E92" i="12"/>
  <c r="F92" i="12"/>
  <c r="G92" i="12"/>
  <c r="D93" i="12"/>
  <c r="E93" i="12"/>
  <c r="F93" i="12"/>
  <c r="G93" i="12"/>
  <c r="D94" i="12"/>
  <c r="E94" i="12"/>
  <c r="F94" i="12"/>
  <c r="G94" i="12"/>
  <c r="D95" i="12"/>
  <c r="E95" i="12"/>
  <c r="F95" i="12"/>
  <c r="G95" i="12"/>
  <c r="D96" i="12"/>
  <c r="E96" i="12"/>
  <c r="F96" i="12"/>
  <c r="G96" i="12"/>
  <c r="D97" i="12"/>
  <c r="E97" i="12"/>
  <c r="F97" i="12"/>
  <c r="G97" i="12"/>
  <c r="D98" i="12"/>
  <c r="E98" i="12"/>
  <c r="F98" i="12"/>
  <c r="G98" i="12"/>
  <c r="D99" i="12"/>
  <c r="E99" i="12"/>
  <c r="F99" i="12"/>
  <c r="G99" i="12"/>
  <c r="D100" i="12"/>
  <c r="E100" i="12"/>
  <c r="F100" i="12"/>
  <c r="G100" i="12"/>
  <c r="D101" i="12"/>
  <c r="E101" i="12"/>
  <c r="F101" i="12"/>
  <c r="G101" i="12"/>
  <c r="D102" i="12"/>
  <c r="E102" i="12"/>
  <c r="F102" i="12"/>
  <c r="G102" i="12"/>
  <c r="D103" i="12"/>
  <c r="E103" i="12"/>
  <c r="F103" i="12"/>
  <c r="G103" i="12"/>
  <c r="D104" i="12"/>
  <c r="E104" i="12"/>
  <c r="F104" i="12"/>
  <c r="G104" i="12"/>
  <c r="D105" i="12"/>
  <c r="E105" i="12"/>
  <c r="F105" i="12"/>
  <c r="G105" i="12"/>
  <c r="D106" i="12"/>
  <c r="E106" i="12"/>
  <c r="F106" i="12"/>
  <c r="G106" i="12"/>
  <c r="D62" i="12"/>
  <c r="E62" i="12"/>
  <c r="F62" i="12"/>
  <c r="G62" i="12"/>
  <c r="E26" i="12"/>
  <c r="E27" i="12"/>
  <c r="E28" i="12"/>
  <c r="E29" i="12"/>
  <c r="E30" i="12"/>
  <c r="E31" i="12"/>
  <c r="D18" i="12"/>
  <c r="E18" i="12"/>
  <c r="F18" i="12"/>
  <c r="G18" i="12"/>
  <c r="D19" i="12"/>
  <c r="E19" i="12"/>
  <c r="F19" i="12"/>
  <c r="G19" i="12"/>
  <c r="D20" i="12"/>
  <c r="E20" i="12"/>
  <c r="F20" i="12"/>
  <c r="G20" i="12"/>
  <c r="D21" i="12"/>
  <c r="E21" i="12"/>
  <c r="F21" i="12"/>
  <c r="G21" i="12"/>
  <c r="D22" i="12"/>
  <c r="E22" i="12"/>
  <c r="F22" i="12"/>
  <c r="G22" i="12"/>
  <c r="D23" i="12"/>
  <c r="E23" i="12"/>
  <c r="F23" i="12"/>
  <c r="G23" i="12"/>
  <c r="D24" i="12"/>
  <c r="E24" i="12"/>
  <c r="F24" i="12"/>
  <c r="G24" i="12"/>
  <c r="D25" i="12"/>
  <c r="E25" i="12"/>
  <c r="F25" i="12"/>
  <c r="G25" i="12"/>
  <c r="D26" i="12"/>
  <c r="F26" i="12"/>
  <c r="G26" i="12"/>
  <c r="D27" i="12"/>
  <c r="F27" i="12"/>
  <c r="G27" i="12"/>
  <c r="D28" i="12"/>
  <c r="F28" i="12"/>
  <c r="G28" i="12"/>
  <c r="D29" i="12"/>
  <c r="F29" i="12"/>
  <c r="G29" i="12"/>
  <c r="D30" i="12"/>
  <c r="F30" i="12"/>
  <c r="G30" i="12"/>
  <c r="D31" i="12"/>
  <c r="F31" i="12"/>
  <c r="G31" i="12"/>
  <c r="D32" i="12"/>
  <c r="E32" i="12"/>
  <c r="F32" i="12"/>
  <c r="G32" i="12"/>
  <c r="D33" i="12"/>
  <c r="E33" i="12"/>
  <c r="F33" i="12"/>
  <c r="G33" i="12"/>
  <c r="D34" i="12"/>
  <c r="E34" i="12"/>
  <c r="F34" i="12"/>
  <c r="G34" i="12"/>
  <c r="D35" i="12"/>
  <c r="E35" i="12"/>
  <c r="F35" i="12"/>
  <c r="G35" i="12"/>
  <c r="D36" i="12"/>
  <c r="E36" i="12"/>
  <c r="F36" i="12"/>
  <c r="G36" i="12"/>
  <c r="D37" i="12"/>
  <c r="E37" i="12"/>
  <c r="F37" i="12"/>
  <c r="G37" i="12"/>
  <c r="D38" i="12"/>
  <c r="E38" i="12"/>
  <c r="F38" i="12"/>
  <c r="G38" i="12"/>
  <c r="D39" i="12"/>
  <c r="E39" i="12"/>
  <c r="F39" i="12"/>
  <c r="G39" i="12"/>
  <c r="D40" i="12"/>
  <c r="E40" i="12"/>
  <c r="F40" i="12"/>
  <c r="G40" i="12"/>
  <c r="D41" i="12"/>
  <c r="E41" i="12"/>
  <c r="F41" i="12"/>
  <c r="G41" i="12"/>
  <c r="D42" i="12"/>
  <c r="E42" i="12"/>
  <c r="F42" i="12"/>
  <c r="G42" i="12"/>
  <c r="D43" i="12"/>
  <c r="E43" i="12"/>
  <c r="F43" i="12"/>
  <c r="G43" i="12"/>
  <c r="D44" i="12"/>
  <c r="E44" i="12"/>
  <c r="F44" i="12"/>
  <c r="G44" i="12"/>
  <c r="D45" i="12"/>
  <c r="E45" i="12"/>
  <c r="F45" i="12"/>
  <c r="G45" i="12"/>
  <c r="D46" i="12"/>
  <c r="E46" i="12"/>
  <c r="F46" i="12"/>
  <c r="G46" i="12"/>
  <c r="D47" i="12"/>
  <c r="E47" i="12"/>
  <c r="F47" i="12"/>
  <c r="G47" i="12"/>
  <c r="D48" i="12"/>
  <c r="E48" i="12"/>
  <c r="F48" i="12"/>
  <c r="G48" i="12"/>
  <c r="D49" i="12"/>
  <c r="E49" i="12"/>
  <c r="F49" i="12"/>
  <c r="G49" i="12"/>
  <c r="D50" i="12"/>
  <c r="E50" i="12"/>
  <c r="F50" i="12"/>
  <c r="G50" i="12"/>
  <c r="D51" i="12"/>
  <c r="E51" i="12"/>
  <c r="F51" i="12"/>
  <c r="G51" i="12"/>
  <c r="D52" i="12"/>
  <c r="E52" i="12"/>
  <c r="F52" i="12"/>
  <c r="G52" i="12"/>
  <c r="D53" i="12"/>
  <c r="E53" i="12"/>
  <c r="F53" i="12"/>
  <c r="G53" i="12"/>
  <c r="D54" i="12"/>
  <c r="E54" i="12"/>
  <c r="F54" i="12"/>
  <c r="G54" i="12"/>
  <c r="D55" i="12"/>
  <c r="E55" i="12"/>
  <c r="F55" i="12"/>
  <c r="G55" i="12"/>
  <c r="D56" i="12"/>
  <c r="E56" i="12"/>
  <c r="F56" i="12"/>
  <c r="G56" i="12"/>
  <c r="D57" i="12"/>
  <c r="E57" i="12"/>
  <c r="F57" i="12"/>
  <c r="G57" i="12"/>
  <c r="D58" i="12"/>
  <c r="E58" i="12"/>
  <c r="F58" i="12"/>
  <c r="G58" i="12"/>
  <c r="D59" i="12"/>
  <c r="E59" i="12"/>
  <c r="F59" i="12"/>
  <c r="G59" i="12"/>
  <c r="D60" i="12"/>
  <c r="E60" i="12"/>
  <c r="F60" i="12"/>
  <c r="G60" i="12"/>
  <c r="D61" i="12"/>
  <c r="E61" i="12"/>
  <c r="F61" i="12"/>
  <c r="G61" i="12"/>
  <c r="D17" i="12"/>
  <c r="E17" i="12"/>
  <c r="F17" i="12"/>
  <c r="G17" i="12"/>
  <c r="L152" i="11"/>
  <c r="M152" i="11"/>
  <c r="N152" i="11"/>
  <c r="P152" i="11"/>
  <c r="L107" i="11"/>
  <c r="M107" i="11"/>
  <c r="N107" i="11"/>
  <c r="P107" i="11"/>
  <c r="L62" i="11"/>
  <c r="M62" i="11"/>
  <c r="N62" i="11"/>
  <c r="P62" i="11"/>
  <c r="G17" i="11"/>
  <c r="H17" i="11"/>
  <c r="I17" i="11"/>
  <c r="G18" i="11"/>
  <c r="H18" i="11"/>
  <c r="I18" i="11"/>
  <c r="G19" i="11"/>
  <c r="H19" i="11"/>
  <c r="I19" i="11"/>
  <c r="G20" i="11"/>
  <c r="H20" i="11"/>
  <c r="I20" i="11"/>
  <c r="G21" i="11"/>
  <c r="H21" i="11"/>
  <c r="I21" i="11"/>
  <c r="G22" i="11"/>
  <c r="H22" i="11"/>
  <c r="I22" i="11"/>
  <c r="G23" i="11"/>
  <c r="H23" i="11"/>
  <c r="I23" i="11"/>
  <c r="G24" i="11"/>
  <c r="H24" i="11"/>
  <c r="I24" i="11"/>
  <c r="G25" i="11"/>
  <c r="H25" i="11"/>
  <c r="I25" i="11"/>
  <c r="V17" i="11"/>
  <c r="W17" i="11"/>
  <c r="X17" i="11"/>
  <c r="V18" i="11"/>
  <c r="W18" i="11"/>
  <c r="X18" i="11"/>
  <c r="V19" i="11"/>
  <c r="W19" i="11"/>
  <c r="X19" i="11"/>
  <c r="V20" i="11"/>
  <c r="W20" i="11"/>
  <c r="X20" i="11"/>
  <c r="V21" i="11"/>
  <c r="W21" i="11"/>
  <c r="X21" i="11"/>
  <c r="V22" i="11"/>
  <c r="W22" i="11"/>
  <c r="X22" i="11"/>
  <c r="V23" i="11"/>
  <c r="W23" i="11"/>
  <c r="X23" i="11"/>
  <c r="V24" i="11"/>
  <c r="W24" i="11"/>
  <c r="X24" i="11"/>
  <c r="V25" i="11"/>
  <c r="W25" i="11"/>
  <c r="X25" i="11"/>
  <c r="Q17" i="11"/>
  <c r="R17" i="11"/>
  <c r="S17" i="11"/>
  <c r="Q18" i="11"/>
  <c r="R18" i="11"/>
  <c r="S18" i="11"/>
  <c r="Q19" i="11"/>
  <c r="R19" i="11"/>
  <c r="S19" i="11"/>
  <c r="Q20" i="11"/>
  <c r="R20" i="11"/>
  <c r="S20" i="11"/>
  <c r="Q21" i="11"/>
  <c r="R21" i="11"/>
  <c r="S21" i="11"/>
  <c r="Q22" i="11"/>
  <c r="R22" i="11"/>
  <c r="S22" i="11"/>
  <c r="Q23" i="11"/>
  <c r="R23" i="11"/>
  <c r="S23" i="11"/>
  <c r="Q24" i="11"/>
  <c r="R24" i="11"/>
  <c r="S24" i="11"/>
  <c r="Q25" i="11"/>
  <c r="R25" i="11"/>
  <c r="S25" i="11"/>
  <c r="L17" i="11"/>
  <c r="M17" i="11"/>
  <c r="N17" i="11"/>
  <c r="L18" i="11"/>
  <c r="M18" i="11"/>
  <c r="N18" i="11"/>
  <c r="L19" i="11"/>
  <c r="M19" i="11"/>
  <c r="N19" i="11"/>
  <c r="L20" i="11"/>
  <c r="M20" i="11"/>
  <c r="N20" i="11"/>
  <c r="L21" i="11"/>
  <c r="M21" i="11"/>
  <c r="N21" i="11"/>
  <c r="L22" i="11"/>
  <c r="M22" i="11"/>
  <c r="N22" i="11"/>
  <c r="L23" i="11"/>
  <c r="M23" i="11"/>
  <c r="N23" i="11"/>
  <c r="L24" i="11"/>
  <c r="M24" i="11"/>
  <c r="N24" i="11"/>
  <c r="L25" i="11"/>
  <c r="M25" i="11"/>
  <c r="N25" i="11"/>
</calcChain>
</file>

<file path=xl/comments1.xml><?xml version="1.0" encoding="utf-8"?>
<comments xmlns="http://schemas.openxmlformats.org/spreadsheetml/2006/main">
  <authors>
    <author>Microsoft Office User</author>
  </authors>
  <commentList>
    <comment ref="T31" authorId="0">
      <text>
        <r>
          <rPr>
            <sz val="10"/>
            <color indexed="81"/>
            <rFont val="Calibri"/>
          </rPr>
          <t xml:space="preserve">Adasian 2009
Should use R rate rather than Intensity
</t>
        </r>
      </text>
    </comment>
  </commentList>
</comments>
</file>

<file path=xl/comments2.xml><?xml version="1.0" encoding="utf-8"?>
<comments xmlns="http://schemas.openxmlformats.org/spreadsheetml/2006/main">
  <authors>
    <author>Microsoft Office User</author>
  </authors>
  <commentList>
    <comment ref="H19" authorId="0">
      <text>
        <r>
          <rPr>
            <b/>
            <sz val="12"/>
            <color indexed="81"/>
            <rFont val="Calibri"/>
          </rPr>
          <t xml:space="preserve">For winter months, enter 0.01 for deciduous tree species, and enter summer LAI values for coniferous tree spececies </t>
        </r>
        <r>
          <rPr>
            <b/>
            <sz val="10"/>
            <color indexed="81"/>
            <rFont val="Calibri"/>
          </rPr>
          <t xml:space="preserve">
</t>
        </r>
      </text>
    </comment>
  </commentList>
</comments>
</file>

<file path=xl/sharedStrings.xml><?xml version="1.0" encoding="utf-8"?>
<sst xmlns="http://schemas.openxmlformats.org/spreadsheetml/2006/main" count="335" uniqueCount="164">
  <si>
    <t>Month</t>
  </si>
  <si>
    <t xml:space="preserve">Leaf Area Index </t>
  </si>
  <si>
    <t>Canopy Cover Fraction</t>
  </si>
  <si>
    <t>Year</t>
  </si>
  <si>
    <t>Day</t>
  </si>
  <si>
    <t>Rainfall Rate (mm/h)</t>
  </si>
  <si>
    <t>Wind Spd (m/s)</t>
  </si>
  <si>
    <t>RH%</t>
  </si>
  <si>
    <t>e* (Ta) (kPa)</t>
  </si>
  <si>
    <t>Vapor Pressure Deficit (kPa)</t>
  </si>
  <si>
    <t>Mean Temp (°C)</t>
  </si>
  <si>
    <t>Net Solar Radiation (J/m2/s)</t>
  </si>
  <si>
    <t>Solar Radiation (J/m2/s)</t>
  </si>
  <si>
    <t>Slope of the Saturation vapor (kPa/°C)</t>
  </si>
  <si>
    <t>Aerodynamic Conductance (m/s)</t>
  </si>
  <si>
    <t>R/E</t>
  </si>
  <si>
    <t>E/R</t>
  </si>
  <si>
    <t>Bare Area Index</t>
  </si>
  <si>
    <t>I_c (mm)</t>
  </si>
  <si>
    <t>I_w (mm)</t>
  </si>
  <si>
    <t>I_a (mm)</t>
  </si>
  <si>
    <t>I_net (mm)</t>
  </si>
  <si>
    <t>I_s (mm)</t>
  </si>
  <si>
    <t>Seasons</t>
  </si>
  <si>
    <t>Duration (h)</t>
  </si>
  <si>
    <t>Winter                        (Dec, Jan, Feb)</t>
  </si>
  <si>
    <t>Spring                          (March, April, May)</t>
  </si>
  <si>
    <t>Summer                      (June, July, Aug)</t>
  </si>
  <si>
    <t>Fall                               (Sept, Oct, Nov)</t>
  </si>
  <si>
    <t>Date</t>
  </si>
  <si>
    <t>Water Required to Saturate Canopy (Pg)</t>
  </si>
  <si>
    <t>Gross Precipitation (mm)</t>
  </si>
  <si>
    <t>Meteorological Inputs</t>
  </si>
  <si>
    <t>Evaporation (mm/h)</t>
  </si>
  <si>
    <t>Evaporation &amp; Rainfall Rate Per Event</t>
  </si>
  <si>
    <t>Step One: Enter Your Meteorological Data</t>
  </si>
  <si>
    <t>Step Two: Crown Parameters</t>
  </si>
  <si>
    <t>Step Three: Saturation Storage</t>
  </si>
  <si>
    <t xml:space="preserve">Step Four: Net Interception </t>
  </si>
  <si>
    <t>Model Instruction</t>
  </si>
  <si>
    <t>Summary of Data Sources</t>
  </si>
  <si>
    <t>About obtaining data</t>
  </si>
  <si>
    <t>Where can I find the values for BAI?</t>
  </si>
  <si>
    <t>The net interception comprise of rainfall interception under two rainfall scenarios: a) small rainfall insufficient to saturate the canopy (Ic) and b) large rainfalls sufficient to saturate the canopy. The latter involves three stages involved in the interception process: 1) Interception (Iw) during wetting up of the canopy (i.e. before saturation); 2) Evaporation during canopy saturation (Is); 3) Evaporation after rainfall ceases (Ia). See conceptual framework of this calculation.</t>
  </si>
  <si>
    <t>This step calculates the amount of rainfall required to saturate tree canopy. This calculation uses values of evaporation rate and rainfall rate ratio in step one and crown parameters in step two. No values need to be assigned in this step.</t>
  </si>
  <si>
    <t>Summary of Monthly Averaged Net Interception (mm)</t>
  </si>
  <si>
    <t>Summary of Monthly Sum of Net Interception (mm)</t>
  </si>
  <si>
    <t>Please enter your year, month, and day to have your date ready</t>
  </si>
  <si>
    <t>When entering the time information, please follow the season order set in this model, as follows:</t>
  </si>
  <si>
    <t>Winter (December, January, Feberary)</t>
  </si>
  <si>
    <t>Spring (March, April, May)</t>
  </si>
  <si>
    <t>Summer (June, July, August)</t>
  </si>
  <si>
    <t>Fall (September, October, November)</t>
  </si>
  <si>
    <r>
      <rPr>
        <b/>
        <sz val="16"/>
        <color theme="1"/>
        <rFont val="Calibri (Body)"/>
      </rPr>
      <t>📝</t>
    </r>
    <r>
      <rPr>
        <b/>
        <u/>
        <sz val="16"/>
        <color theme="1"/>
        <rFont val="Calibri"/>
        <scheme val="minor"/>
      </rPr>
      <t>Additional Information</t>
    </r>
  </si>
  <si>
    <r>
      <rPr>
        <b/>
        <sz val="12"/>
        <color theme="1"/>
        <rFont val="Calibri (Body)"/>
      </rPr>
      <t>‼️</t>
    </r>
    <r>
      <rPr>
        <b/>
        <u/>
        <sz val="12"/>
        <color theme="1"/>
        <rFont val="Calibri"/>
        <scheme val="minor"/>
      </rPr>
      <t>Attention:</t>
    </r>
  </si>
  <si>
    <t>📅 Start to enter your date: 👉</t>
  </si>
  <si>
    <r>
      <rPr>
        <b/>
        <sz val="18"/>
        <color theme="1"/>
        <rFont val="Calibri (Body)"/>
      </rPr>
      <t>📝</t>
    </r>
    <r>
      <rPr>
        <b/>
        <u/>
        <sz val="18"/>
        <color theme="1"/>
        <rFont val="Calibri (Body)"/>
      </rPr>
      <t>Additional Information</t>
    </r>
  </si>
  <si>
    <t>Species Specific Storage Capacity &amp; Seasonal Variation</t>
  </si>
  <si>
    <t>Bark area index (BAI) represents the average interception storage capacity of the tree branch and trunk</t>
  </si>
  <si>
    <t xml:space="preserve"> Leaf Area Index (LAI) measures the total leaf surface area (one side) divided by land area</t>
  </si>
  <si>
    <r>
      <rPr>
        <b/>
        <sz val="12"/>
        <color theme="1"/>
        <rFont val="Calibri (Body)"/>
      </rPr>
      <t>🍃</t>
    </r>
    <r>
      <rPr>
        <b/>
        <u/>
        <sz val="12"/>
        <color theme="1"/>
        <rFont val="Calibri"/>
        <scheme val="minor"/>
      </rPr>
      <t>What is Leaf Area Index?</t>
    </r>
  </si>
  <si>
    <t>What is saturation storage?</t>
  </si>
  <si>
    <t>As evaporate continues, the amount of rainfall required to saturate the canopy is larger than the canopy storage capacity of different tree species.</t>
  </si>
  <si>
    <r>
      <rPr>
        <b/>
        <sz val="18"/>
        <color theme="1"/>
        <rFont val="Calibri (Body)"/>
      </rPr>
      <t>📝</t>
    </r>
    <r>
      <rPr>
        <b/>
        <u/>
        <sz val="18"/>
        <color theme="1"/>
        <rFont val="Calibri"/>
        <scheme val="minor"/>
      </rPr>
      <t>Additional Information</t>
    </r>
  </si>
  <si>
    <t>See model theory</t>
  </si>
  <si>
    <t>Please start with the bounded cells</t>
  </si>
  <si>
    <t>🌳What is Bar Area Index?</t>
  </si>
  <si>
    <t>Summary of Monthly Averaged Saturation Storage (mm)</t>
  </si>
  <si>
    <t>Leaf Storage (mm)</t>
  </si>
  <si>
    <t>Total Storage (mm)</t>
  </si>
  <si>
    <t>Start with your species' name: 👉</t>
  </si>
  <si>
    <t>Common Name of Species</t>
  </si>
  <si>
    <t>Botanical Name of Species</t>
  </si>
  <si>
    <t>for each stage of interception?</t>
  </si>
  <si>
    <r>
      <rPr>
        <sz val="12"/>
        <color theme="10"/>
        <rFont val="Calibri (Body)"/>
      </rPr>
      <t>❓</t>
    </r>
    <r>
      <rPr>
        <u/>
        <sz val="12"/>
        <color theme="10"/>
        <rFont val="Calibri"/>
        <family val="2"/>
        <scheme val="minor"/>
      </rPr>
      <t>What are the equations used</t>
    </r>
  </si>
  <si>
    <t>⚠️Errors in Calculation?</t>
  </si>
  <si>
    <t>How do these parameters affect the net interception?</t>
  </si>
  <si>
    <t>⚠️It should be remembered that evaporate rate and rainfall rate should correspond to the period after tree canopy is completely saturated. But in this model, these rates are assumed to be constant during the whole rainfall event. This assumption might introduce some errors in the following calculation.</t>
  </si>
  <si>
    <t>Special attention should be paid to the estimation of evaporation rate and rainfall rate, as they are very influential in this model.</t>
  </si>
  <si>
    <t>As this model assumed deciduous tree species lose their leaf during winter months, it is common to see errors in calculations for deciduous tree species during these months. Because no leaves left on tree canopy, all the rainfall becomes free throughfall in winter, except a minimum amount of water intercepted by branches (if values are assigned in step two). For coniferous tree species, rainfall can still be captured, but the amount of rainfall captured will be determined by the storage capacity for specific tree species.</t>
  </si>
  <si>
    <t xml:space="preserve">Saturation storage is the amount of rainfall required to saturate tree canopy, which is different from the canopy storage capacity calculated in Step Two. </t>
  </si>
  <si>
    <t xml:space="preserve">No values need to be assigned in this step. Errors in the calculation will be commonly observed for deciduous species because of the assumption stated in step three. Thus, in general, deciduous tree species have less net interception compare to coniferous tree species. </t>
  </si>
  <si>
    <t>💡Evaporation and rainfall rates are the most influential parameters in this model. Try to make the best estimation of evaporation rate and rainfall rate as you can to obtain a better result.</t>
  </si>
  <si>
    <r>
      <t>The amount of water can be stored by tree canopy vary in different tree species. This step allows you to determine the crown parameters of your tree species. The amount of water can be stored by tree canopy (</t>
    </r>
    <r>
      <rPr>
        <i/>
        <sz val="16"/>
        <color theme="1"/>
        <rFont val="Calibri (Body)"/>
      </rPr>
      <t>S</t>
    </r>
    <r>
      <rPr>
        <sz val="16"/>
        <color theme="1"/>
        <rFont val="Calibri (Body)"/>
      </rPr>
      <t>) is a critical factor affecting the amount of rainfall required to saturate the tree canopy (i.e. Pg calculated in step three). The data that must have for this step is leaf area index (LAI) of each tree species. Measurements of LAI is recommended as various factors could affect the value. If the measurement is not feasible in a specific case, values of some species could be referred to previous studies. Additionally, you could also add the amount of water potentially stored by stem and branches, but it is not required in this model.</t>
    </r>
  </si>
  <si>
    <t>How can I measure/obtain LAI values?</t>
  </si>
  <si>
    <t>✏️BAI value is OPTIONAL in this model</t>
  </si>
  <si>
    <t>The Urban Trees Rainfall Interception Model</t>
  </si>
  <si>
    <t>For more detailed information about the model theory and calculation, please see :</t>
  </si>
  <si>
    <t>See full model instruction and data sources summary, please go to:</t>
  </si>
  <si>
    <t>Model Overview</t>
  </si>
  <si>
    <t>For questions and comments, please use reply form on the website:</t>
  </si>
  <si>
    <t>Contact</t>
  </si>
  <si>
    <t>Welcome!</t>
  </si>
  <si>
    <t>Potential errors in this step could be introduced by the parameters obtained in Step One and Step Two (i.e. evaporation and rainfall rate, canopy storage capacity, free throughfall coefficient ).</t>
  </si>
  <si>
    <t>White Oak</t>
  </si>
  <si>
    <t>Quercu alba L.</t>
  </si>
  <si>
    <t>Norway Maple</t>
  </si>
  <si>
    <t>Acer platanoides L.</t>
  </si>
  <si>
    <t>For coniferous trees, you can use same LAI for all seasons</t>
  </si>
  <si>
    <t>Seasonal variations in LAI only apply for deciduous trees in this model</t>
  </si>
  <si>
    <t>Then enter the summer values of leaf area index for your species:👉</t>
  </si>
  <si>
    <t>Clean and Organize Your Data</t>
  </si>
  <si>
    <t>Date/Time</t>
  </si>
  <si>
    <t>Max Temp (å¡C)</t>
  </si>
  <si>
    <t>Min Temp (å¡C)</t>
  </si>
  <si>
    <t>Mean Temp (å¡C)</t>
  </si>
  <si>
    <t>Heat Deg Days (å¡C)</t>
  </si>
  <si>
    <t>Total Rain (mm)</t>
  </si>
  <si>
    <t>Total Snow (cm)</t>
  </si>
  <si>
    <t>Total Precip (mm)</t>
  </si>
  <si>
    <t>Dir of Max Gust (10s deg)</t>
  </si>
  <si>
    <t>Dir of Max Gust Flag</t>
  </si>
  <si>
    <t>Spd of Max Gust (km/h)</t>
  </si>
  <si>
    <t>Spd of Max Gust Flag</t>
  </si>
  <si>
    <t>E</t>
  </si>
  <si>
    <t>&lt;31</t>
  </si>
  <si>
    <t>Time</t>
  </si>
  <si>
    <t>Temp (å¡C)</t>
  </si>
  <si>
    <t>Rel Hum (%)</t>
  </si>
  <si>
    <t>Wind Dir (10s deg)</t>
  </si>
  <si>
    <t>Wind Spd (km/h)</t>
  </si>
  <si>
    <t>Visibility (km)</t>
  </si>
  <si>
    <t>Stn Press (kPa)</t>
  </si>
  <si>
    <t>Weather</t>
  </si>
  <si>
    <t>Cloudy</t>
  </si>
  <si>
    <t>Rain Showers</t>
  </si>
  <si>
    <t>Mostly Cloudy</t>
  </si>
  <si>
    <t>Mainly Clear</t>
  </si>
  <si>
    <t>Rain</t>
  </si>
  <si>
    <t>Rain,Fog</t>
  </si>
  <si>
    <t>Drizzle,Fog</t>
  </si>
  <si>
    <t>Convert the unit</t>
  </si>
  <si>
    <t>Convert to Daily Data</t>
  </si>
  <si>
    <t>Additional Information</t>
  </si>
  <si>
    <t>YEAR</t>
  </si>
  <si>
    <t>MO</t>
  </si>
  <si>
    <t>DY</t>
  </si>
  <si>
    <t>swv_dwn (kWh/m^2/day)</t>
  </si>
  <si>
    <t>solar radiation (J/m^2/s)</t>
  </si>
  <si>
    <t>Relative Humidity (%)</t>
  </si>
  <si>
    <t>Download the Data</t>
  </si>
  <si>
    <r>
      <t xml:space="preserve">👉This is a sample of raw </t>
    </r>
    <r>
      <rPr>
        <b/>
        <sz val="12"/>
        <color theme="1"/>
        <rFont val="Calibri"/>
        <family val="2"/>
        <scheme val="minor"/>
      </rPr>
      <t xml:space="preserve">DAILY </t>
    </r>
    <r>
      <rPr>
        <sz val="12"/>
        <color theme="1"/>
        <rFont val="Calibri"/>
        <family val="2"/>
        <scheme val="minor"/>
      </rPr>
      <t xml:space="preserve">data. Daily mean temperature (as highlighted) is all you need from this set of data. For this set of data, </t>
    </r>
    <r>
      <rPr>
        <b/>
        <sz val="12"/>
        <color theme="1"/>
        <rFont val="Calibri"/>
        <family val="2"/>
        <scheme val="minor"/>
      </rPr>
      <t>NO</t>
    </r>
    <r>
      <rPr>
        <sz val="12"/>
        <color theme="1"/>
        <rFont val="Calibri"/>
        <family val="2"/>
        <scheme val="minor"/>
      </rPr>
      <t xml:space="preserve"> additional calculation is needed.</t>
    </r>
  </si>
  <si>
    <t xml:space="preserve">❗️There is an instruction on the right showing how to use - Search by Station Name </t>
  </si>
  <si>
    <t>Here is the link of the website:</t>
  </si>
  <si>
    <t>Sample Data Set</t>
  </si>
  <si>
    <t xml:space="preserve">Remember to enter the meteorological data correspond to the color of each season. If there are extract cells, please skip them, but don't forget to fill at least the "Year" and "Month" columns in the skipped rows to allow the two figures to show. </t>
  </si>
  <si>
    <r>
      <t xml:space="preserve">This step requires meteorological data at the local urban environment. The meteorological data provided will be used to calculate the ratio between evaporate rate and precipitation rate. These ratios are essential in determining the amount of rainfall required the saturate the canopy (in step three), as well as the amount rainfall evaporate after the canopy is saturated (in step four). All ❗️cells under Meteorological Inputs❗except </t>
    </r>
    <r>
      <rPr>
        <b/>
        <sz val="16"/>
        <color theme="1"/>
        <rFont val="Calibri"/>
        <scheme val="minor"/>
      </rPr>
      <t>Date</t>
    </r>
    <r>
      <rPr>
        <sz val="16"/>
        <color theme="1"/>
        <rFont val="Calibri"/>
        <scheme val="minor"/>
      </rPr>
      <t xml:space="preserve"> must be assigned a value. For more information about obtaining data, please find Summary of Data Sources in Model Instruction.  </t>
    </r>
  </si>
  <si>
    <t>http://power.larc.nasa.gov/cgi-bin/hirestimeser.cgi</t>
  </si>
  <si>
    <t>http://climate.weather.gc.ca/historical_data/search_historic_data_e.html</t>
  </si>
  <si>
    <t xml:space="preserve">Here is the link of the website: </t>
  </si>
  <si>
    <t>👉This is a screenshot of web page of historical data from Environment Canada. You can enter the name of the city OR climate station near your site and choose the time.</t>
  </si>
  <si>
    <t xml:space="preserve">👉Once you enter the name of the city, there is a list of climate stations. Choose the one that is the closest to your site, but also be aware of the data availability at each climate station.  </t>
  </si>
  <si>
    <r>
      <t xml:space="preserve">Then click the </t>
    </r>
    <r>
      <rPr>
        <b/>
        <sz val="12"/>
        <color theme="1"/>
        <rFont val="Calibri"/>
        <family val="2"/>
        <scheme val="minor"/>
      </rPr>
      <t>Data Interval</t>
    </r>
    <r>
      <rPr>
        <sz val="12"/>
        <color theme="1"/>
        <rFont val="Calibri"/>
        <family val="2"/>
        <scheme val="minor"/>
      </rPr>
      <t xml:space="preserve"> to select Hourly, Daily, or Monthly data. For this model, you will need </t>
    </r>
    <r>
      <rPr>
        <b/>
        <sz val="12"/>
        <color theme="1"/>
        <rFont val="Calibri"/>
        <family val="2"/>
        <scheme val="minor"/>
      </rPr>
      <t>HOURLY</t>
    </r>
    <r>
      <rPr>
        <sz val="12"/>
        <color theme="1"/>
        <rFont val="Calibri"/>
        <family val="2"/>
        <scheme val="minor"/>
      </rPr>
      <t xml:space="preserve"> and </t>
    </r>
    <r>
      <rPr>
        <b/>
        <sz val="12"/>
        <color theme="1"/>
        <rFont val="Calibri"/>
        <family val="2"/>
        <scheme val="minor"/>
      </rPr>
      <t xml:space="preserve">MONTHLY </t>
    </r>
    <r>
      <rPr>
        <sz val="12"/>
        <color theme="1"/>
        <rFont val="Calibri"/>
        <family val="2"/>
        <scheme val="minor"/>
      </rPr>
      <t>data.</t>
    </r>
  </si>
  <si>
    <t>👉This is an example of DAILY data. From DAILY data, you can obtain temperature and precipitation data. However, there is no rainfall duration included in this data set. Thus, rainfall event information (i.e. total rainfall and duration) should be obtained from other sources.</t>
  </si>
  <si>
    <r>
      <t xml:space="preserve">👉This is an example of HOURLY data. From HOURLY data, you can obtain hourly relative humidity and wind speed. But you need to calculate the DAILY values of these two variables. See details in </t>
    </r>
    <r>
      <rPr>
        <b/>
        <sz val="12"/>
        <color theme="1"/>
        <rFont val="Calibri"/>
        <family val="2"/>
        <scheme val="minor"/>
      </rPr>
      <t>Organize the Data.</t>
    </r>
  </si>
  <si>
    <t xml:space="preserve">👉This is a screenshot of solar radiation data source. On this website, you can enter your latitude, longitude, and the time to download the solar radiation data. </t>
  </si>
  <si>
    <t>This section provides instruction regarding downloading the raw data. The required data included in this section are: air temperature, wind speed, relative humidity, and solar radiation</t>
  </si>
  <si>
    <r>
      <t>👉This is a sample of raw</t>
    </r>
    <r>
      <rPr>
        <b/>
        <sz val="12"/>
        <color theme="1"/>
        <rFont val="Calibri"/>
        <family val="2"/>
        <scheme val="minor"/>
      </rPr>
      <t xml:space="preserve"> HOURLY</t>
    </r>
    <r>
      <rPr>
        <sz val="12"/>
        <color theme="1"/>
        <rFont val="Calibri"/>
        <family val="2"/>
        <scheme val="minor"/>
      </rPr>
      <t xml:space="preserve"> data. </t>
    </r>
    <r>
      <rPr>
        <b/>
        <i/>
        <sz val="12"/>
        <color theme="1"/>
        <rFont val="Calibri"/>
        <scheme val="minor"/>
      </rPr>
      <t>Relative humidity</t>
    </r>
    <r>
      <rPr>
        <sz val="12"/>
        <color theme="1"/>
        <rFont val="Calibri"/>
        <family val="2"/>
        <scheme val="minor"/>
      </rPr>
      <t xml:space="preserve"> and </t>
    </r>
    <r>
      <rPr>
        <b/>
        <i/>
        <sz val="12"/>
        <color theme="1"/>
        <rFont val="Calibri"/>
        <scheme val="minor"/>
      </rPr>
      <t>wind speed</t>
    </r>
    <r>
      <rPr>
        <sz val="12"/>
        <color theme="1"/>
        <rFont val="Calibri"/>
        <family val="2"/>
        <scheme val="minor"/>
      </rPr>
      <t xml:space="preserve"> (as highlighted) are all you need from this set of data. For this set of data, you need to convert the </t>
    </r>
    <r>
      <rPr>
        <b/>
        <sz val="12"/>
        <color theme="1"/>
        <rFont val="Calibri"/>
        <family val="2"/>
        <scheme val="minor"/>
      </rPr>
      <t>HOURLY</t>
    </r>
    <r>
      <rPr>
        <sz val="12"/>
        <color theme="1"/>
        <rFont val="Calibri"/>
        <family val="2"/>
        <scheme val="minor"/>
      </rPr>
      <t xml:space="preserve"> data to </t>
    </r>
    <r>
      <rPr>
        <b/>
        <sz val="12"/>
        <color theme="1"/>
        <rFont val="Calibri"/>
        <family val="2"/>
        <scheme val="minor"/>
      </rPr>
      <t>DAILY</t>
    </r>
    <r>
      <rPr>
        <sz val="12"/>
        <color theme="1"/>
        <rFont val="Calibri"/>
        <family val="2"/>
        <scheme val="minor"/>
      </rPr>
      <t xml:space="preserve"> data by averaging the values, as shown in blue cells. Then convert the unit of wind speed to m/s.</t>
    </r>
  </si>
  <si>
    <r>
      <t xml:space="preserve">👉This is a sample of raw daily solar radiation data. For this set of data. You only need to </t>
    </r>
    <r>
      <rPr>
        <b/>
        <sz val="12"/>
        <color theme="1"/>
        <rFont val="Calibri"/>
        <family val="2"/>
        <scheme val="minor"/>
      </rPr>
      <t>convert the unit</t>
    </r>
    <r>
      <rPr>
        <b/>
        <i/>
        <sz val="12"/>
        <color theme="1"/>
        <rFont val="Calibri"/>
        <scheme val="minor"/>
      </rPr>
      <t xml:space="preserve"> </t>
    </r>
    <r>
      <rPr>
        <sz val="12"/>
        <color theme="1"/>
        <rFont val="Calibri"/>
        <family val="2"/>
        <scheme val="minor"/>
      </rPr>
      <t xml:space="preserve">(shown in blue cells) before inputting in Step One. </t>
    </r>
  </si>
  <si>
    <r>
      <t xml:space="preserve">Following the previous section - "Downdload the Data," this section provides instruction regarding cleaning and organizing the raw data before inputting them in </t>
    </r>
    <r>
      <rPr>
        <b/>
        <sz val="16"/>
        <color theme="1"/>
        <rFont val="Calibri"/>
        <scheme val="minor"/>
      </rPr>
      <t>Step One</t>
    </r>
    <r>
      <rPr>
        <sz val="16"/>
        <color theme="1"/>
        <rFont val="Calibri"/>
        <scheme val="minor"/>
      </rPr>
      <t>. The data included in this section are: air temperature, wind speed, relative humidity, and solar radiation</t>
    </r>
  </si>
  <si>
    <t xml:space="preserve">Step One: Sample data inputs </t>
  </si>
  <si>
    <t xml:space="preserve">Step Two: Sample data inputs </t>
  </si>
  <si>
    <r>
      <t xml:space="preserve">This section provides two sets of sample data for </t>
    </r>
    <r>
      <rPr>
        <b/>
        <sz val="18"/>
        <color theme="1"/>
        <rFont val="Calibri"/>
        <scheme val="minor"/>
      </rPr>
      <t>Step One</t>
    </r>
    <r>
      <rPr>
        <sz val="18"/>
        <color theme="1"/>
        <rFont val="Calibri"/>
        <scheme val="minor"/>
      </rPr>
      <t xml:space="preserve"> and </t>
    </r>
    <r>
      <rPr>
        <b/>
        <sz val="18"/>
        <color theme="1"/>
        <rFont val="Calibri"/>
        <scheme val="minor"/>
      </rPr>
      <t>Step Two</t>
    </r>
    <r>
      <rPr>
        <sz val="18"/>
        <color theme="1"/>
        <rFont val="Calibri"/>
        <scheme val="minor"/>
      </rPr>
      <t>, respectively.</t>
    </r>
  </si>
  <si>
    <t>This model simulates the rainfall interception performance of different urban trees species. Explore the model by selecting the tabs visible at the bottom of the screen. Start with the instructions for downloading and organizing the data, and check what a sample set of data looks like. Then you can enter the data starting with "Step 1. Meteorological Inputs", then enter your species information in "Step 2. Crown parameters". The model will automatically calculate the amount of rainfall required to saturate the tree canopy and the total amount of net interception captured by different species at each rainfall event. Every time you make changes in Step 1 and Step 2, the model will automatically update the results. You can manipulate values in step 1 and step 2 to see how different climatic conditions and crown characteristics would impact on the net interception.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</si>
</sst>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00"/>
    <numFmt numFmtId="165" formatCode="0.00000"/>
    <numFmt numFmtId="166" formatCode="0.000000"/>
    <numFmt numFmtId="167" formatCode="0.0000"/>
  </numFmts>
  <fonts count="42" x14ac:knownFonts="1">
    <font>
      <sz val="12"/>
      <color theme="1"/>
      <name val="Calibri"/>
      <family val="2"/>
      <scheme val="minor"/>
    </font>
    <font>
      <b/>
      <sz val="12"/>
      <color theme="1"/>
      <name val="Calibri"/>
      <family val="2"/>
      <scheme val="minor"/>
    </font>
    <font>
      <sz val="10"/>
      <color indexed="81"/>
      <name val="Calibri"/>
    </font>
    <font>
      <i/>
      <sz val="12"/>
      <color theme="1"/>
      <name val="Calibri"/>
      <scheme val="minor"/>
    </font>
    <font>
      <sz val="14"/>
      <color theme="1"/>
      <name val="Calibri"/>
      <family val="2"/>
      <scheme val="minor"/>
    </font>
    <font>
      <b/>
      <sz val="14"/>
      <color theme="1"/>
      <name val="Calibri"/>
      <scheme val="minor"/>
    </font>
    <font>
      <b/>
      <sz val="13"/>
      <color theme="1"/>
      <name val="Calibri"/>
      <scheme val="minor"/>
    </font>
    <font>
      <sz val="13"/>
      <color theme="1"/>
      <name val="Calibri"/>
      <scheme val="minor"/>
    </font>
    <font>
      <b/>
      <sz val="16"/>
      <color theme="1"/>
      <name val="Calibri"/>
      <scheme val="minor"/>
    </font>
    <font>
      <b/>
      <sz val="16"/>
      <color theme="1"/>
      <name val="Calibri (Body)"/>
    </font>
    <font>
      <sz val="16"/>
      <color theme="1"/>
      <name val="Calibri (Body)"/>
    </font>
    <font>
      <sz val="20"/>
      <color theme="1"/>
      <name val="Calibri"/>
      <scheme val="minor"/>
    </font>
    <font>
      <b/>
      <sz val="20"/>
      <color theme="1"/>
      <name val="Calibri"/>
      <scheme val="minor"/>
    </font>
    <font>
      <b/>
      <sz val="20"/>
      <color theme="1"/>
      <name val="Calibri (Body)"/>
    </font>
    <font>
      <sz val="19"/>
      <color theme="1"/>
      <name val="Calibri"/>
      <family val="2"/>
      <scheme val="minor"/>
    </font>
    <font>
      <b/>
      <u/>
      <sz val="16"/>
      <color theme="1"/>
      <name val="Calibri"/>
      <scheme val="minor"/>
    </font>
    <font>
      <sz val="15"/>
      <color theme="1"/>
      <name val="Calibri (Body)"/>
    </font>
    <font>
      <u/>
      <sz val="12"/>
      <color theme="10"/>
      <name val="Calibri"/>
      <family val="2"/>
      <scheme val="minor"/>
    </font>
    <font>
      <u/>
      <sz val="16"/>
      <color theme="10"/>
      <name val="Calibri"/>
      <family val="2"/>
      <scheme val="minor"/>
    </font>
    <font>
      <b/>
      <u/>
      <sz val="18"/>
      <color theme="1"/>
      <name val="Calibri (Body)"/>
    </font>
    <font>
      <i/>
      <sz val="16"/>
      <color theme="1"/>
      <name val="Calibri (Body)"/>
    </font>
    <font>
      <sz val="16"/>
      <color theme="1"/>
      <name val="Calibri"/>
      <scheme val="minor"/>
    </font>
    <font>
      <b/>
      <u/>
      <sz val="18"/>
      <color theme="1"/>
      <name val="Calibri"/>
      <scheme val="minor"/>
    </font>
    <font>
      <b/>
      <u/>
      <sz val="12"/>
      <color theme="1"/>
      <name val="Calibri"/>
      <scheme val="minor"/>
    </font>
    <font>
      <b/>
      <sz val="12"/>
      <color theme="1"/>
      <name val="Calibri (Body)"/>
    </font>
    <font>
      <b/>
      <sz val="18"/>
      <color theme="1"/>
      <name val="Calibri (Body)"/>
    </font>
    <font>
      <b/>
      <i/>
      <sz val="14"/>
      <color theme="1"/>
      <name val="Calibri"/>
      <family val="2"/>
      <scheme val="minor"/>
    </font>
    <font>
      <b/>
      <u/>
      <sz val="14"/>
      <color theme="1"/>
      <name val="Calibri"/>
      <family val="2"/>
      <scheme val="minor"/>
    </font>
    <font>
      <sz val="12"/>
      <color theme="10"/>
      <name val="Calibri (Body)"/>
    </font>
    <font>
      <u/>
      <sz val="15"/>
      <color theme="10"/>
      <name val="Calibri"/>
      <family val="2"/>
      <scheme val="minor"/>
    </font>
    <font>
      <b/>
      <sz val="22"/>
      <color theme="1"/>
      <name val="Calibri"/>
      <scheme val="minor"/>
    </font>
    <font>
      <b/>
      <sz val="25"/>
      <color theme="1"/>
      <name val="Calibri"/>
      <scheme val="minor"/>
    </font>
    <font>
      <b/>
      <i/>
      <sz val="12"/>
      <color theme="8" tint="0.39997558519241921"/>
      <name val="Calibri"/>
      <scheme val="minor"/>
    </font>
    <font>
      <b/>
      <i/>
      <sz val="12"/>
      <color theme="9"/>
      <name val="Calibri"/>
      <scheme val="minor"/>
    </font>
    <font>
      <b/>
      <i/>
      <sz val="12"/>
      <color rgb="FFFFC000"/>
      <name val="Calibri"/>
      <scheme val="minor"/>
    </font>
    <font>
      <b/>
      <i/>
      <sz val="12"/>
      <color theme="5" tint="0.39997558519241921"/>
      <name val="Calibri"/>
      <scheme val="minor"/>
    </font>
    <font>
      <b/>
      <sz val="12"/>
      <color indexed="81"/>
      <name val="Calibri"/>
    </font>
    <font>
      <b/>
      <sz val="10"/>
      <color indexed="81"/>
      <name val="Calibri"/>
    </font>
    <font>
      <sz val="14"/>
      <color theme="1"/>
      <name val="Calibri (Body)"/>
    </font>
    <font>
      <b/>
      <i/>
      <sz val="12"/>
      <color theme="1"/>
      <name val="Calibri"/>
      <scheme val="minor"/>
    </font>
    <font>
      <sz val="18"/>
      <color theme="1"/>
      <name val="Calibri"/>
      <scheme val="minor"/>
    </font>
    <font>
      <b/>
      <sz val="18"/>
      <color theme="1"/>
      <name val="Calibri"/>
      <scheme val="minor"/>
    </font>
  </fonts>
  <fills count="23">
    <fill>
      <patternFill patternType="none"/>
    </fill>
    <fill>
      <patternFill patternType="gray125"/>
    </fill>
    <fill>
      <patternFill patternType="solid">
        <fgColor theme="4" tint="0.79998168889431442"/>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2"/>
        <bgColor indexed="64"/>
      </patternFill>
    </fill>
    <fill>
      <patternFill patternType="solid">
        <fgColor theme="3" tint="0.59999389629810485"/>
        <bgColor indexed="64"/>
      </patternFill>
    </fill>
    <fill>
      <patternFill patternType="solid">
        <fgColor theme="4" tint="0.59999389629810485"/>
        <bgColor indexed="64"/>
      </patternFill>
    </fill>
    <fill>
      <patternFill patternType="solid">
        <fgColor theme="2" tint="-9.9978637043366805E-2"/>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0"/>
        <bgColor indexed="64"/>
      </patternFill>
    </fill>
    <fill>
      <patternFill patternType="solid">
        <fgColor theme="6"/>
        <bgColor indexed="64"/>
      </patternFill>
    </fill>
    <fill>
      <patternFill patternType="solid">
        <fgColor theme="9"/>
        <bgColor indexed="64"/>
      </patternFill>
    </fill>
    <fill>
      <patternFill patternType="solid">
        <fgColor theme="4"/>
        <bgColor indexed="64"/>
      </patternFill>
    </fill>
  </fills>
  <borders count="63">
    <border>
      <left/>
      <right/>
      <top/>
      <bottom/>
      <diagonal/>
    </border>
    <border>
      <left style="medium">
        <color auto="1"/>
      </left>
      <right/>
      <top/>
      <bottom/>
      <diagonal/>
    </border>
    <border>
      <left/>
      <right/>
      <top/>
      <bottom style="thin">
        <color auto="1"/>
      </bottom>
      <diagonal/>
    </border>
    <border>
      <left style="thin">
        <color theme="7"/>
      </left>
      <right/>
      <top/>
      <bottom style="thin">
        <color theme="7"/>
      </bottom>
      <diagonal/>
    </border>
    <border>
      <left/>
      <right/>
      <top/>
      <bottom style="thin">
        <color theme="7"/>
      </bottom>
      <diagonal/>
    </border>
    <border>
      <left/>
      <right style="thin">
        <color theme="7"/>
      </right>
      <top/>
      <bottom style="thin">
        <color theme="7"/>
      </bottom>
      <diagonal/>
    </border>
    <border>
      <left style="thick">
        <color theme="5" tint="0.39997558519241921"/>
      </left>
      <right/>
      <top style="thick">
        <color theme="5" tint="0.39997558519241921"/>
      </top>
      <bottom/>
      <diagonal/>
    </border>
    <border>
      <left/>
      <right/>
      <top style="thick">
        <color theme="5" tint="0.39997558519241921"/>
      </top>
      <bottom/>
      <diagonal/>
    </border>
    <border>
      <left/>
      <right style="thick">
        <color theme="5" tint="0.39997558519241921"/>
      </right>
      <top style="thick">
        <color theme="5" tint="0.39997558519241921"/>
      </top>
      <bottom/>
      <diagonal/>
    </border>
    <border>
      <left style="thick">
        <color theme="5" tint="0.39997558519241921"/>
      </left>
      <right/>
      <top/>
      <bottom style="thick">
        <color theme="5" tint="0.39997558519241921"/>
      </bottom>
      <diagonal/>
    </border>
    <border>
      <left/>
      <right/>
      <top/>
      <bottom style="thick">
        <color theme="5" tint="0.39997558519241921"/>
      </bottom>
      <diagonal/>
    </border>
    <border>
      <left/>
      <right style="thick">
        <color theme="5" tint="0.39997558519241921"/>
      </right>
      <top/>
      <bottom style="thick">
        <color theme="5" tint="0.39997558519241921"/>
      </bottom>
      <diagonal/>
    </border>
    <border>
      <left style="thin">
        <color theme="7"/>
      </left>
      <right/>
      <top/>
      <bottom/>
      <diagonal/>
    </border>
    <border>
      <left/>
      <right style="thin">
        <color theme="7"/>
      </right>
      <top/>
      <bottom/>
      <diagonal/>
    </border>
    <border>
      <left style="thick">
        <color theme="5" tint="0.39997558519241921"/>
      </left>
      <right/>
      <top/>
      <bottom/>
      <diagonal/>
    </border>
    <border>
      <left/>
      <right style="thick">
        <color theme="5" tint="0.39997558519241921"/>
      </right>
      <top/>
      <bottom/>
      <diagonal/>
    </border>
    <border>
      <left style="thick">
        <color theme="1"/>
      </left>
      <right/>
      <top style="thick">
        <color theme="1"/>
      </top>
      <bottom/>
      <diagonal/>
    </border>
    <border>
      <left/>
      <right/>
      <top style="thick">
        <color theme="1"/>
      </top>
      <bottom/>
      <diagonal/>
    </border>
    <border>
      <left/>
      <right style="thick">
        <color theme="1"/>
      </right>
      <top style="thick">
        <color theme="1"/>
      </top>
      <bottom/>
      <diagonal/>
    </border>
    <border>
      <left style="thick">
        <color theme="1"/>
      </left>
      <right/>
      <top/>
      <bottom/>
      <diagonal/>
    </border>
    <border>
      <left/>
      <right style="thick">
        <color theme="1"/>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diagonal/>
    </border>
    <border>
      <left style="medium">
        <color theme="1"/>
      </left>
      <right style="medium">
        <color theme="1"/>
      </right>
      <top style="medium">
        <color theme="1"/>
      </top>
      <bottom style="medium">
        <color theme="1"/>
      </bottom>
      <diagonal/>
    </border>
    <border>
      <left/>
      <right style="medium">
        <color theme="1"/>
      </right>
      <top style="medium">
        <color theme="1"/>
      </top>
      <bottom style="medium">
        <color theme="1"/>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right/>
      <top style="medium">
        <color theme="1"/>
      </top>
      <bottom style="medium">
        <color theme="1"/>
      </bottom>
      <diagonal/>
    </border>
    <border>
      <left style="medium">
        <color theme="1"/>
      </left>
      <right style="medium">
        <color theme="1"/>
      </right>
      <top/>
      <bottom/>
      <diagonal/>
    </border>
    <border>
      <left style="medium">
        <color theme="1"/>
      </left>
      <right style="medium">
        <color theme="1"/>
      </right>
      <top/>
      <bottom style="medium">
        <color theme="1"/>
      </bottom>
      <diagonal/>
    </border>
    <border>
      <left style="medium">
        <color theme="1"/>
      </left>
      <right/>
      <top style="medium">
        <color theme="1"/>
      </top>
      <bottom style="medium">
        <color theme="1"/>
      </bottom>
      <diagonal/>
    </border>
    <border>
      <left style="medium">
        <color theme="8" tint="-0.249977111117893"/>
      </left>
      <right style="medium">
        <color theme="8" tint="-0.249977111117893"/>
      </right>
      <top style="medium">
        <color theme="8" tint="-0.249977111117893"/>
      </top>
      <bottom/>
      <diagonal/>
    </border>
    <border>
      <left style="medium">
        <color theme="8" tint="-0.249977111117893"/>
      </left>
      <right style="medium">
        <color theme="8" tint="-0.249977111117893"/>
      </right>
      <top/>
      <bottom/>
      <diagonal/>
    </border>
    <border>
      <left style="medium">
        <color theme="8" tint="-0.249977111117893"/>
      </left>
      <right/>
      <top style="medium">
        <color theme="8" tint="-0.249977111117893"/>
      </top>
      <bottom/>
      <diagonal/>
    </border>
    <border>
      <left/>
      <right style="medium">
        <color theme="8" tint="-0.249977111117893"/>
      </right>
      <top style="medium">
        <color theme="8" tint="-0.249977111117893"/>
      </top>
      <bottom/>
      <diagonal/>
    </border>
    <border>
      <left style="medium">
        <color theme="8" tint="-0.249977111117893"/>
      </left>
      <right/>
      <top/>
      <bottom/>
      <diagonal/>
    </border>
    <border>
      <left/>
      <right style="medium">
        <color theme="8" tint="-0.249977111117893"/>
      </right>
      <top/>
      <bottom/>
      <diagonal/>
    </border>
    <border>
      <left style="medium">
        <color theme="8" tint="-0.249977111117893"/>
      </left>
      <right/>
      <top/>
      <bottom style="medium">
        <color theme="8" tint="-0.249977111117893"/>
      </bottom>
      <diagonal/>
    </border>
    <border>
      <left/>
      <right style="medium">
        <color theme="8" tint="-0.249977111117893"/>
      </right>
      <top/>
      <bottom style="medium">
        <color theme="8" tint="-0.249977111117893"/>
      </bottom>
      <diagonal/>
    </border>
    <border>
      <left style="medium">
        <color theme="8" tint="-0.249977111117893"/>
      </left>
      <right style="medium">
        <color theme="8" tint="-0.249977111117893"/>
      </right>
      <top/>
      <bottom style="medium">
        <color theme="8" tint="-0.249977111117893"/>
      </bottom>
      <diagonal/>
    </border>
    <border>
      <left/>
      <right style="dashed">
        <color theme="8" tint="-0.249977111117893"/>
      </right>
      <top style="dashed">
        <color theme="8" tint="-0.249977111117893"/>
      </top>
      <bottom/>
      <diagonal/>
    </border>
    <border>
      <left/>
      <right style="dashed">
        <color theme="8" tint="-0.249977111117893"/>
      </right>
      <top/>
      <bottom/>
      <diagonal/>
    </border>
    <border>
      <left/>
      <right style="dashed">
        <color theme="8" tint="-0.249977111117893"/>
      </right>
      <top/>
      <bottom style="dashed">
        <color theme="8" tint="-0.249977111117893"/>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bottom style="medium">
        <color auto="1"/>
      </bottom>
      <diagonal/>
    </border>
  </borders>
  <cellStyleXfs count="2">
    <xf numFmtId="0" fontId="0" fillId="0" borderId="0"/>
    <xf numFmtId="0" fontId="17" fillId="0" borderId="0" applyNumberFormat="0" applyFill="0" applyBorder="0" applyAlignment="0" applyProtection="0"/>
  </cellStyleXfs>
  <cellXfs count="600">
    <xf numFmtId="0" fontId="0" fillId="0" borderId="0" xfId="0"/>
    <xf numFmtId="0" fontId="1" fillId="0" borderId="0" xfId="0" applyFont="1"/>
    <xf numFmtId="2" fontId="0" fillId="0" borderId="0" xfId="0" applyNumberFormat="1"/>
    <xf numFmtId="0" fontId="0" fillId="3" borderId="0" xfId="0" applyFill="1"/>
    <xf numFmtId="0" fontId="0" fillId="0" borderId="0" xfId="0" applyAlignment="1">
      <alignment vertical="center" wrapText="1"/>
    </xf>
    <xf numFmtId="0" fontId="0" fillId="0" borderId="0" xfId="0" applyAlignment="1">
      <alignment horizontal="center"/>
    </xf>
    <xf numFmtId="167" fontId="0" fillId="0" borderId="0" xfId="0" applyNumberFormat="1" applyBorder="1" applyAlignment="1">
      <alignment horizontal="center"/>
    </xf>
    <xf numFmtId="0" fontId="0" fillId="0" borderId="0" xfId="0" applyBorder="1" applyAlignment="1">
      <alignment horizontal="center"/>
    </xf>
    <xf numFmtId="164" fontId="0" fillId="0" borderId="0" xfId="0" applyNumberFormat="1"/>
    <xf numFmtId="0" fontId="6" fillId="0" borderId="0" xfId="0" applyFont="1"/>
    <xf numFmtId="164" fontId="0" fillId="5" borderId="0" xfId="0" applyNumberFormat="1" applyFill="1" applyBorder="1" applyAlignment="1">
      <alignment horizontal="center"/>
    </xf>
    <xf numFmtId="2" fontId="0" fillId="5" borderId="0" xfId="0" applyNumberFormat="1" applyFill="1" applyBorder="1" applyAlignment="1">
      <alignment horizontal="center"/>
    </xf>
    <xf numFmtId="166" fontId="0" fillId="0" borderId="0" xfId="0" applyNumberFormat="1" applyBorder="1" applyAlignment="1">
      <alignment horizontal="center"/>
    </xf>
    <xf numFmtId="0" fontId="0" fillId="0" borderId="0" xfId="0" applyBorder="1"/>
    <xf numFmtId="0" fontId="4" fillId="0" borderId="0" xfId="0" applyFont="1" applyBorder="1" applyAlignment="1">
      <alignment wrapText="1"/>
    </xf>
    <xf numFmtId="0" fontId="7" fillId="0" borderId="0" xfId="0" applyFont="1" applyBorder="1" applyAlignment="1">
      <alignment horizontal="center" vertical="center" wrapText="1"/>
    </xf>
    <xf numFmtId="2" fontId="0" fillId="3" borderId="0" xfId="0" applyNumberFormat="1" applyFill="1" applyBorder="1" applyAlignment="1">
      <alignment horizontal="center"/>
    </xf>
    <xf numFmtId="164" fontId="0" fillId="3" borderId="0" xfId="0" applyNumberFormat="1" applyFill="1" applyBorder="1" applyAlignment="1">
      <alignment horizontal="center"/>
    </xf>
    <xf numFmtId="2" fontId="0" fillId="6" borderId="0" xfId="0" applyNumberFormat="1" applyFill="1" applyBorder="1" applyAlignment="1">
      <alignment horizontal="center"/>
    </xf>
    <xf numFmtId="164" fontId="0" fillId="6" borderId="0" xfId="0" applyNumberFormat="1" applyFill="1" applyBorder="1" applyAlignment="1">
      <alignment horizontal="center"/>
    </xf>
    <xf numFmtId="0" fontId="0" fillId="6" borderId="0" xfId="0" applyFill="1" applyBorder="1" applyAlignment="1">
      <alignment horizontal="center"/>
    </xf>
    <xf numFmtId="0" fontId="0" fillId="5" borderId="0" xfId="0" applyFill="1" applyBorder="1" applyAlignment="1">
      <alignment horizontal="center"/>
    </xf>
    <xf numFmtId="0" fontId="3" fillId="5" borderId="0" xfId="0" applyFont="1" applyFill="1" applyBorder="1" applyAlignment="1">
      <alignment horizontal="center"/>
    </xf>
    <xf numFmtId="0" fontId="0" fillId="3" borderId="0" xfId="0" applyFill="1" applyBorder="1" applyAlignment="1">
      <alignment horizontal="center"/>
    </xf>
    <xf numFmtId="0" fontId="6" fillId="0" borderId="0" xfId="0" applyFont="1" applyFill="1" applyBorder="1" applyAlignment="1">
      <alignment horizontal="center" vertical="center" wrapText="1"/>
    </xf>
    <xf numFmtId="167" fontId="0" fillId="0" borderId="0" xfId="0" applyNumberFormat="1" applyFill="1" applyBorder="1" applyAlignment="1">
      <alignment horizontal="center"/>
    </xf>
    <xf numFmtId="0" fontId="0" fillId="0" borderId="0" xfId="0" applyFill="1" applyBorder="1" applyAlignment="1">
      <alignment horizontal="center"/>
    </xf>
    <xf numFmtId="166" fontId="0" fillId="0" borderId="0" xfId="0" applyNumberFormat="1" applyFill="1" applyBorder="1" applyAlignment="1">
      <alignment horizontal="center"/>
    </xf>
    <xf numFmtId="0" fontId="5" fillId="0" borderId="0" xfId="0" applyFont="1" applyFill="1" applyBorder="1" applyAlignment="1">
      <alignment vertical="center" wrapText="1"/>
    </xf>
    <xf numFmtId="0" fontId="0" fillId="14" borderId="0" xfId="0" applyFill="1" applyBorder="1" applyAlignment="1">
      <alignment horizontal="center"/>
    </xf>
    <xf numFmtId="2" fontId="0" fillId="14" borderId="0" xfId="0" applyNumberFormat="1" applyFill="1" applyBorder="1" applyAlignment="1">
      <alignment horizontal="center"/>
    </xf>
    <xf numFmtId="0" fontId="0" fillId="0" borderId="0" xfId="0" applyAlignment="1">
      <alignment horizontal="center"/>
    </xf>
    <xf numFmtId="0" fontId="0" fillId="0" borderId="0" xfId="0" applyFill="1"/>
    <xf numFmtId="0" fontId="0" fillId="14" borderId="0" xfId="0" applyFill="1"/>
    <xf numFmtId="0" fontId="0" fillId="5" borderId="0" xfId="0" applyFill="1"/>
    <xf numFmtId="0" fontId="0" fillId="6" borderId="0" xfId="0" applyFill="1"/>
    <xf numFmtId="0" fontId="6" fillId="0" borderId="0" xfId="0" applyFont="1" applyAlignment="1">
      <alignment horizontal="center"/>
    </xf>
    <xf numFmtId="0" fontId="1" fillId="0" borderId="0" xfId="0" applyFont="1" applyAlignment="1">
      <alignment horizontal="center"/>
    </xf>
    <xf numFmtId="0" fontId="0" fillId="0" borderId="0" xfId="0" applyFill="1" applyAlignment="1">
      <alignment horizontal="center"/>
    </xf>
    <xf numFmtId="0" fontId="0" fillId="0" borderId="0" xfId="0" applyNumberFormat="1" applyFill="1" applyAlignment="1">
      <alignment horizontal="center"/>
    </xf>
    <xf numFmtId="2" fontId="5" fillId="0" borderId="0" xfId="0" applyNumberFormat="1" applyFont="1" applyFill="1" applyAlignment="1">
      <alignment vertical="center" wrapText="1"/>
    </xf>
    <xf numFmtId="0" fontId="6" fillId="0" borderId="0" xfId="0" applyFont="1" applyFill="1"/>
    <xf numFmtId="0" fontId="0" fillId="0" borderId="0" xfId="0" applyAlignment="1">
      <alignment horizontal="center"/>
    </xf>
    <xf numFmtId="2" fontId="0" fillId="0" borderId="0" xfId="0" applyNumberFormat="1" applyFill="1" applyAlignment="1">
      <alignment horizontal="center"/>
    </xf>
    <xf numFmtId="164" fontId="0" fillId="0" borderId="0" xfId="0" applyNumberFormat="1" applyFill="1" applyAlignment="1">
      <alignment horizontal="center"/>
    </xf>
    <xf numFmtId="165" fontId="0" fillId="0" borderId="0" xfId="0" applyNumberFormat="1" applyFill="1" applyAlignment="1">
      <alignment horizontal="center"/>
    </xf>
    <xf numFmtId="0" fontId="6" fillId="0" borderId="0" xfId="0" applyFont="1" applyFill="1" applyAlignment="1">
      <alignment horizontal="center"/>
    </xf>
    <xf numFmtId="0" fontId="1" fillId="0" borderId="0" xfId="0" applyFont="1" applyFill="1" applyAlignment="1">
      <alignment horizontal="center"/>
    </xf>
    <xf numFmtId="0" fontId="1" fillId="0" borderId="0" xfId="0" applyFont="1" applyFill="1"/>
    <xf numFmtId="0" fontId="5" fillId="0" borderId="0" xfId="0" applyFont="1" applyFill="1" applyAlignment="1">
      <alignment vertical="center" wrapText="1"/>
    </xf>
    <xf numFmtId="0" fontId="3" fillId="6" borderId="0" xfId="0" applyFont="1" applyFill="1" applyBorder="1" applyAlignment="1">
      <alignment horizontal="center"/>
    </xf>
    <xf numFmtId="0" fontId="3" fillId="3" borderId="0" xfId="0" applyFont="1" applyFill="1" applyBorder="1" applyAlignment="1">
      <alignment horizontal="center"/>
    </xf>
    <xf numFmtId="0" fontId="0" fillId="19" borderId="0" xfId="0" applyFill="1" applyBorder="1"/>
    <xf numFmtId="0" fontId="0" fillId="19" borderId="2" xfId="0" applyFill="1" applyBorder="1"/>
    <xf numFmtId="0" fontId="6" fillId="19" borderId="0" xfId="0" applyFont="1" applyFill="1" applyBorder="1"/>
    <xf numFmtId="0" fontId="1" fillId="19" borderId="0" xfId="0" applyFont="1" applyFill="1" applyBorder="1"/>
    <xf numFmtId="0" fontId="0" fillId="19" borderId="1" xfId="0" applyFill="1" applyBorder="1"/>
    <xf numFmtId="0" fontId="6" fillId="19" borderId="1" xfId="0" applyFont="1" applyFill="1" applyBorder="1"/>
    <xf numFmtId="0" fontId="1" fillId="19" borderId="1" xfId="0" applyFont="1" applyFill="1" applyBorder="1"/>
    <xf numFmtId="0" fontId="0" fillId="17" borderId="1" xfId="0" applyFill="1" applyBorder="1"/>
    <xf numFmtId="0" fontId="0" fillId="17" borderId="0" xfId="0" applyFill="1" applyBorder="1"/>
    <xf numFmtId="0" fontId="0" fillId="17" borderId="0" xfId="0" applyFill="1" applyBorder="1" applyAlignment="1">
      <alignment horizontal="center"/>
    </xf>
    <xf numFmtId="0" fontId="0" fillId="18" borderId="0" xfId="0" applyFill="1" applyBorder="1"/>
    <xf numFmtId="0" fontId="0" fillId="19" borderId="0" xfId="0" applyFont="1" applyFill="1"/>
    <xf numFmtId="0" fontId="0" fillId="19" borderId="0" xfId="0" applyFill="1" applyAlignment="1">
      <alignment horizontal="center"/>
    </xf>
    <xf numFmtId="0" fontId="1" fillId="19" borderId="0" xfId="0" applyFont="1" applyFill="1" applyAlignment="1">
      <alignment horizontal="center"/>
    </xf>
    <xf numFmtId="0" fontId="0" fillId="19" borderId="0" xfId="0" applyFill="1"/>
    <xf numFmtId="0" fontId="6" fillId="19" borderId="0" xfId="0" applyFont="1" applyFill="1" applyAlignment="1"/>
    <xf numFmtId="0" fontId="0" fillId="19" borderId="0" xfId="0" applyFill="1" applyAlignment="1">
      <alignment horizontal="center"/>
    </xf>
    <xf numFmtId="0" fontId="8" fillId="19" borderId="0" xfId="0" applyFont="1" applyFill="1" applyBorder="1" applyAlignment="1">
      <alignment vertical="center"/>
    </xf>
    <xf numFmtId="0" fontId="1" fillId="19" borderId="0" xfId="0" applyFont="1" applyFill="1" applyBorder="1" applyAlignment="1">
      <alignment vertical="center"/>
    </xf>
    <xf numFmtId="0" fontId="0" fillId="19" borderId="0" xfId="0" applyFill="1" applyAlignment="1">
      <alignment horizontal="center"/>
    </xf>
    <xf numFmtId="0" fontId="10" fillId="19" borderId="0" xfId="0" applyFont="1" applyFill="1" applyBorder="1" applyAlignment="1">
      <alignment vertical="center" wrapText="1"/>
    </xf>
    <xf numFmtId="164" fontId="0" fillId="14" borderId="0" xfId="0" applyNumberFormat="1" applyFill="1" applyBorder="1" applyAlignment="1">
      <alignment horizontal="center"/>
    </xf>
    <xf numFmtId="0" fontId="21" fillId="19" borderId="0" xfId="0" applyFont="1" applyFill="1" applyBorder="1" applyAlignment="1">
      <alignment horizontal="center" vertical="top" wrapText="1"/>
    </xf>
    <xf numFmtId="0" fontId="21" fillId="19" borderId="0" xfId="0" applyFont="1" applyFill="1" applyBorder="1" applyAlignment="1">
      <alignment horizontal="center" vertical="center" wrapText="1"/>
    </xf>
    <xf numFmtId="0" fontId="0" fillId="14" borderId="0" xfId="0" applyFont="1" applyFill="1" applyBorder="1" applyAlignment="1">
      <alignment horizontal="center" vertical="center" wrapText="1"/>
    </xf>
    <xf numFmtId="0" fontId="0" fillId="14" borderId="0" xfId="0" applyFont="1" applyFill="1" applyBorder="1" applyAlignment="1">
      <alignment horizontal="center"/>
    </xf>
    <xf numFmtId="0" fontId="0" fillId="19" borderId="0" xfId="0" applyFill="1" applyBorder="1" applyAlignment="1">
      <alignment horizontal="center"/>
    </xf>
    <xf numFmtId="0" fontId="5" fillId="19" borderId="0" xfId="0" applyFont="1" applyFill="1" applyBorder="1" applyAlignment="1">
      <alignment vertical="center" wrapText="1"/>
    </xf>
    <xf numFmtId="0" fontId="6" fillId="19" borderId="0" xfId="0" applyFont="1" applyFill="1" applyBorder="1" applyAlignment="1">
      <alignment horizontal="center" vertical="center" wrapText="1"/>
    </xf>
    <xf numFmtId="2" fontId="0" fillId="19" borderId="0" xfId="0" applyNumberFormat="1" applyFill="1" applyBorder="1" applyAlignment="1">
      <alignment horizontal="center"/>
    </xf>
    <xf numFmtId="167" fontId="0" fillId="19" borderId="0" xfId="0" applyNumberFormat="1" applyFill="1" applyBorder="1" applyAlignment="1">
      <alignment horizontal="center"/>
    </xf>
    <xf numFmtId="164" fontId="0" fillId="19" borderId="0" xfId="0" applyNumberFormat="1" applyFill="1" applyBorder="1" applyAlignment="1">
      <alignment horizontal="center"/>
    </xf>
    <xf numFmtId="0" fontId="0" fillId="19" borderId="0" xfId="0" applyNumberFormat="1" applyFill="1" applyAlignment="1">
      <alignment horizontal="center"/>
    </xf>
    <xf numFmtId="0" fontId="0" fillId="19" borderId="0" xfId="0" applyFill="1" applyAlignment="1"/>
    <xf numFmtId="0" fontId="5" fillId="19" borderId="7" xfId="0" applyFont="1" applyFill="1" applyBorder="1" applyAlignment="1">
      <alignment vertical="center"/>
    </xf>
    <xf numFmtId="0" fontId="0" fillId="5" borderId="0" xfId="0" applyFont="1" applyFill="1" applyBorder="1" applyAlignment="1">
      <alignment horizontal="center"/>
    </xf>
    <xf numFmtId="0" fontId="0" fillId="3" borderId="0" xfId="0" applyFont="1" applyFill="1" applyBorder="1" applyAlignment="1">
      <alignment horizontal="center"/>
    </xf>
    <xf numFmtId="0" fontId="0" fillId="6" borderId="0" xfId="0" applyFont="1" applyFill="1" applyBorder="1" applyAlignment="1">
      <alignment horizontal="center"/>
    </xf>
    <xf numFmtId="2" fontId="0" fillId="2" borderId="0" xfId="0" applyNumberFormat="1" applyFill="1" applyBorder="1" applyAlignment="1">
      <alignment horizontal="center"/>
    </xf>
    <xf numFmtId="0" fontId="0" fillId="19" borderId="0" xfId="0" applyFill="1" applyAlignment="1">
      <alignment horizontal="center"/>
    </xf>
    <xf numFmtId="14" fontId="0" fillId="14" borderId="0" xfId="0" applyNumberFormat="1" applyFont="1" applyFill="1" applyBorder="1" applyAlignment="1">
      <alignment horizontal="center" vertical="center" wrapText="1"/>
    </xf>
    <xf numFmtId="14" fontId="0" fillId="5" borderId="0" xfId="0" applyNumberFormat="1" applyFill="1" applyBorder="1" applyAlignment="1">
      <alignment horizontal="center"/>
    </xf>
    <xf numFmtId="14" fontId="0" fillId="3" borderId="0" xfId="0" applyNumberFormat="1" applyFill="1" applyBorder="1" applyAlignment="1">
      <alignment horizontal="center"/>
    </xf>
    <xf numFmtId="14" fontId="0" fillId="6" borderId="0" xfId="0" applyNumberFormat="1" applyFill="1" applyBorder="1" applyAlignment="1">
      <alignment horizontal="center"/>
    </xf>
    <xf numFmtId="0" fontId="5" fillId="19" borderId="0" xfId="0" applyFont="1" applyFill="1" applyBorder="1" applyAlignment="1">
      <alignment vertical="center"/>
    </xf>
    <xf numFmtId="0" fontId="1" fillId="7" borderId="21" xfId="0" applyFont="1" applyFill="1" applyBorder="1" applyAlignment="1">
      <alignment horizontal="center"/>
    </xf>
    <xf numFmtId="0" fontId="1" fillId="8" borderId="21" xfId="0" applyFont="1" applyFill="1" applyBorder="1" applyAlignment="1">
      <alignment horizontal="center"/>
    </xf>
    <xf numFmtId="0" fontId="1" fillId="4" borderId="21" xfId="0" applyFont="1" applyFill="1" applyBorder="1" applyAlignment="1">
      <alignment horizontal="center"/>
    </xf>
    <xf numFmtId="0" fontId="1" fillId="9" borderId="21" xfId="0" applyFont="1" applyFill="1" applyBorder="1" applyAlignment="1">
      <alignment horizontal="center"/>
    </xf>
    <xf numFmtId="0" fontId="0" fillId="6" borderId="27" xfId="0" applyFill="1" applyBorder="1" applyAlignment="1">
      <alignment horizontal="center"/>
    </xf>
    <xf numFmtId="0" fontId="0" fillId="17" borderId="22" xfId="0" applyFont="1" applyFill="1" applyBorder="1"/>
    <xf numFmtId="0" fontId="0" fillId="17" borderId="23" xfId="0" applyFont="1" applyFill="1" applyBorder="1"/>
    <xf numFmtId="0" fontId="0" fillId="17" borderId="24" xfId="0" applyFont="1" applyFill="1" applyBorder="1"/>
    <xf numFmtId="0" fontId="0" fillId="17" borderId="1" xfId="0" applyFont="1" applyFill="1" applyBorder="1"/>
    <xf numFmtId="0" fontId="0" fillId="17" borderId="0" xfId="0" applyFont="1" applyFill="1" applyBorder="1"/>
    <xf numFmtId="0" fontId="0" fillId="17" borderId="25" xfId="0" applyFont="1" applyFill="1" applyBorder="1"/>
    <xf numFmtId="0" fontId="0" fillId="17" borderId="25" xfId="0" applyFill="1" applyBorder="1"/>
    <xf numFmtId="0" fontId="0" fillId="17" borderId="26" xfId="0" applyFill="1" applyBorder="1"/>
    <xf numFmtId="0" fontId="0" fillId="17" borderId="27" xfId="0" applyFill="1" applyBorder="1"/>
    <xf numFmtId="0" fontId="0" fillId="17" borderId="28" xfId="0" applyFill="1" applyBorder="1"/>
    <xf numFmtId="0" fontId="0" fillId="14" borderId="22" xfId="0" applyFont="1" applyFill="1" applyBorder="1" applyAlignment="1">
      <alignment horizontal="center" vertical="center" wrapText="1"/>
    </xf>
    <xf numFmtId="0" fontId="0" fillId="14" borderId="23" xfId="0" applyFont="1" applyFill="1" applyBorder="1" applyAlignment="1">
      <alignment horizontal="center" vertical="center" wrapText="1"/>
    </xf>
    <xf numFmtId="14" fontId="0" fillId="14" borderId="23" xfId="0" applyNumberFormat="1" applyFont="1" applyFill="1" applyBorder="1" applyAlignment="1">
      <alignment horizontal="center" vertical="center" wrapText="1"/>
    </xf>
    <xf numFmtId="0" fontId="0" fillId="14" borderId="23" xfId="0" applyFill="1" applyBorder="1" applyAlignment="1">
      <alignment horizontal="center"/>
    </xf>
    <xf numFmtId="0" fontId="0" fillId="14" borderId="23" xfId="0" applyFont="1" applyFill="1" applyBorder="1" applyAlignment="1">
      <alignment horizontal="center"/>
    </xf>
    <xf numFmtId="0" fontId="0" fillId="14" borderId="24" xfId="0" applyFont="1" applyFill="1" applyBorder="1" applyAlignment="1">
      <alignment horizontal="center"/>
    </xf>
    <xf numFmtId="0" fontId="0" fillId="14" borderId="1" xfId="0" applyFont="1" applyFill="1" applyBorder="1" applyAlignment="1">
      <alignment horizontal="center" vertical="center" wrapText="1"/>
    </xf>
    <xf numFmtId="0" fontId="0" fillId="14" borderId="25" xfId="0" applyFont="1" applyFill="1" applyBorder="1" applyAlignment="1">
      <alignment horizontal="center"/>
    </xf>
    <xf numFmtId="0" fontId="0" fillId="5" borderId="1" xfId="0" applyFill="1" applyBorder="1" applyAlignment="1">
      <alignment horizontal="center"/>
    </xf>
    <xf numFmtId="0" fontId="0" fillId="5" borderId="25" xfId="0" applyFont="1" applyFill="1" applyBorder="1" applyAlignment="1">
      <alignment horizontal="center"/>
    </xf>
    <xf numFmtId="0" fontId="0" fillId="3" borderId="1" xfId="0" applyFill="1" applyBorder="1" applyAlignment="1">
      <alignment horizontal="center"/>
    </xf>
    <xf numFmtId="0" fontId="0" fillId="3" borderId="25" xfId="0" applyFont="1" applyFill="1" applyBorder="1" applyAlignment="1">
      <alignment horizontal="center"/>
    </xf>
    <xf numFmtId="0" fontId="0" fillId="6" borderId="1" xfId="0" applyFill="1" applyBorder="1" applyAlignment="1">
      <alignment horizontal="center"/>
    </xf>
    <xf numFmtId="0" fontId="0" fillId="6" borderId="25" xfId="0" applyFont="1" applyFill="1" applyBorder="1" applyAlignment="1">
      <alignment horizontal="center"/>
    </xf>
    <xf numFmtId="0" fontId="0" fillId="6" borderId="26" xfId="0" applyFill="1" applyBorder="1" applyAlignment="1">
      <alignment horizontal="center"/>
    </xf>
    <xf numFmtId="14" fontId="0" fillId="6" borderId="27" xfId="0" applyNumberFormat="1" applyFill="1" applyBorder="1" applyAlignment="1">
      <alignment horizontal="center"/>
    </xf>
    <xf numFmtId="0" fontId="0" fillId="6" borderId="27" xfId="0" applyFont="1" applyFill="1" applyBorder="1" applyAlignment="1">
      <alignment horizontal="center"/>
    </xf>
    <xf numFmtId="0" fontId="0" fillId="6" borderId="28" xfId="0" applyFont="1" applyFill="1" applyBorder="1" applyAlignment="1">
      <alignment horizontal="center"/>
    </xf>
    <xf numFmtId="0" fontId="1" fillId="5" borderId="21" xfId="0" applyFont="1" applyFill="1" applyBorder="1" applyAlignment="1">
      <alignment horizontal="center"/>
    </xf>
    <xf numFmtId="0" fontId="1" fillId="3" borderId="21" xfId="0" applyFont="1" applyFill="1" applyBorder="1" applyAlignment="1">
      <alignment horizontal="center"/>
    </xf>
    <xf numFmtId="0" fontId="0" fillId="5" borderId="25" xfId="0" applyFill="1" applyBorder="1" applyAlignment="1">
      <alignment horizontal="center"/>
    </xf>
    <xf numFmtId="0" fontId="1" fillId="22" borderId="21" xfId="0" applyFont="1" applyFill="1" applyBorder="1" applyAlignment="1">
      <alignment horizontal="center"/>
    </xf>
    <xf numFmtId="0" fontId="0" fillId="17" borderId="22" xfId="0" applyFill="1" applyBorder="1"/>
    <xf numFmtId="0" fontId="0" fillId="17" borderId="23" xfId="0" applyFill="1" applyBorder="1"/>
    <xf numFmtId="0" fontId="0" fillId="14" borderId="22" xfId="0" applyFill="1" applyBorder="1" applyAlignment="1">
      <alignment horizontal="center"/>
    </xf>
    <xf numFmtId="0" fontId="0" fillId="14" borderId="24" xfId="0" applyNumberFormat="1" applyFill="1" applyBorder="1" applyAlignment="1">
      <alignment horizontal="center"/>
    </xf>
    <xf numFmtId="0" fontId="0" fillId="14" borderId="1" xfId="0" applyFill="1" applyBorder="1" applyAlignment="1">
      <alignment horizontal="center"/>
    </xf>
    <xf numFmtId="0" fontId="0" fillId="14" borderId="25" xfId="0" applyNumberFormat="1" applyFill="1" applyBorder="1" applyAlignment="1">
      <alignment horizontal="center"/>
    </xf>
    <xf numFmtId="0" fontId="0" fillId="3" borderId="25" xfId="0" applyFill="1" applyBorder="1" applyAlignment="1">
      <alignment horizontal="center"/>
    </xf>
    <xf numFmtId="0" fontId="0" fillId="6" borderId="25" xfId="0" applyFill="1" applyBorder="1" applyAlignment="1">
      <alignment horizontal="center"/>
    </xf>
    <xf numFmtId="0" fontId="0" fillId="6" borderId="28" xfId="0" applyFill="1" applyBorder="1" applyAlignment="1">
      <alignment horizontal="center"/>
    </xf>
    <xf numFmtId="0" fontId="0" fillId="14" borderId="24" xfId="0" applyFill="1" applyBorder="1" applyAlignment="1">
      <alignment horizontal="center"/>
    </xf>
    <xf numFmtId="0" fontId="0" fillId="14" borderId="25" xfId="0" applyFill="1" applyBorder="1" applyAlignment="1">
      <alignment horizontal="center"/>
    </xf>
    <xf numFmtId="0" fontId="0" fillId="14" borderId="22" xfId="0" applyFont="1" applyFill="1" applyBorder="1" applyAlignment="1">
      <alignment horizontal="center"/>
    </xf>
    <xf numFmtId="0" fontId="0" fillId="14" borderId="1" xfId="0" applyFont="1" applyFill="1" applyBorder="1" applyAlignment="1">
      <alignment horizontal="center"/>
    </xf>
    <xf numFmtId="0" fontId="6" fillId="7" borderId="21" xfId="0" applyFont="1" applyFill="1" applyBorder="1" applyAlignment="1">
      <alignment horizontal="center"/>
    </xf>
    <xf numFmtId="0" fontId="6" fillId="8" borderId="21" xfId="0" applyFont="1" applyFill="1" applyBorder="1" applyAlignment="1">
      <alignment horizontal="center"/>
    </xf>
    <xf numFmtId="0" fontId="6" fillId="4" borderId="21" xfId="0" applyFont="1" applyFill="1" applyBorder="1" applyAlignment="1">
      <alignment horizontal="center"/>
    </xf>
    <xf numFmtId="0" fontId="6" fillId="9" borderId="21" xfId="0" applyFont="1" applyFill="1" applyBorder="1" applyAlignment="1">
      <alignment horizontal="center"/>
    </xf>
    <xf numFmtId="0" fontId="6" fillId="13" borderId="21" xfId="0" applyFont="1" applyFill="1" applyBorder="1" applyAlignment="1">
      <alignment horizontal="center"/>
    </xf>
    <xf numFmtId="0" fontId="6" fillId="16" borderId="21" xfId="0" applyFont="1" applyFill="1" applyBorder="1" applyAlignment="1">
      <alignment horizontal="center"/>
    </xf>
    <xf numFmtId="0" fontId="0" fillId="17" borderId="1" xfId="0" applyFont="1" applyFill="1" applyBorder="1" applyAlignment="1">
      <alignment vertical="center" wrapText="1"/>
    </xf>
    <xf numFmtId="0" fontId="0" fillId="17" borderId="0" xfId="0" applyFont="1" applyFill="1" applyBorder="1" applyAlignment="1">
      <alignment vertical="center" wrapText="1"/>
    </xf>
    <xf numFmtId="0" fontId="0" fillId="17" borderId="25" xfId="0" applyFont="1" applyFill="1" applyBorder="1" applyAlignment="1">
      <alignment vertical="center" wrapText="1"/>
    </xf>
    <xf numFmtId="0" fontId="6" fillId="20" borderId="30" xfId="0" applyFont="1" applyFill="1" applyBorder="1" applyAlignment="1">
      <alignment horizontal="center" vertical="center" wrapText="1"/>
    </xf>
    <xf numFmtId="0" fontId="6" fillId="20" borderId="30" xfId="0" applyFont="1" applyFill="1" applyBorder="1" applyAlignment="1">
      <alignment horizontal="center" vertical="center"/>
    </xf>
    <xf numFmtId="0" fontId="6" fillId="18" borderId="30" xfId="0" applyFont="1" applyFill="1" applyBorder="1" applyAlignment="1">
      <alignment horizontal="center" vertical="center" wrapText="1"/>
    </xf>
    <xf numFmtId="0" fontId="6" fillId="18" borderId="31" xfId="0" applyFont="1" applyFill="1" applyBorder="1" applyAlignment="1">
      <alignment horizontal="center" vertical="center" wrapText="1"/>
    </xf>
    <xf numFmtId="0" fontId="0" fillId="17" borderId="35" xfId="0" applyFill="1" applyBorder="1"/>
    <xf numFmtId="0" fontId="0" fillId="17" borderId="36" xfId="0" applyFill="1" applyBorder="1"/>
    <xf numFmtId="0" fontId="0" fillId="17" borderId="35" xfId="0" applyFill="1" applyBorder="1" applyAlignment="1">
      <alignment horizontal="center"/>
    </xf>
    <xf numFmtId="2" fontId="0" fillId="2" borderId="33" xfId="0" applyNumberFormat="1" applyFill="1" applyBorder="1" applyAlignment="1">
      <alignment horizontal="center"/>
    </xf>
    <xf numFmtId="2" fontId="0" fillId="2" borderId="38" xfId="0" applyNumberFormat="1" applyFill="1" applyBorder="1" applyAlignment="1">
      <alignment horizontal="center"/>
    </xf>
    <xf numFmtId="0" fontId="0" fillId="5" borderId="36" xfId="0" applyFill="1" applyBorder="1" applyAlignment="1">
      <alignment horizontal="center"/>
    </xf>
    <xf numFmtId="0" fontId="0" fillId="5" borderId="38" xfId="0" applyFill="1" applyBorder="1" applyAlignment="1">
      <alignment horizontal="center"/>
    </xf>
    <xf numFmtId="0" fontId="0" fillId="5" borderId="39" xfId="0" applyFill="1" applyBorder="1" applyAlignment="1">
      <alignment horizontal="center"/>
    </xf>
    <xf numFmtId="0" fontId="1" fillId="21" borderId="40" xfId="0" applyFont="1" applyFill="1" applyBorder="1" applyAlignment="1">
      <alignment horizontal="center"/>
    </xf>
    <xf numFmtId="0" fontId="1" fillId="21" borderId="31" xfId="0" applyFont="1" applyFill="1" applyBorder="1" applyAlignment="1">
      <alignment horizontal="center"/>
    </xf>
    <xf numFmtId="0" fontId="1" fillId="22" borderId="30" xfId="0" applyFont="1" applyFill="1" applyBorder="1" applyAlignment="1">
      <alignment horizontal="center"/>
    </xf>
    <xf numFmtId="0" fontId="1" fillId="2" borderId="41" xfId="0" applyFont="1" applyFill="1" applyBorder="1" applyAlignment="1">
      <alignment horizontal="center"/>
    </xf>
    <xf numFmtId="0" fontId="1" fillId="2" borderId="42" xfId="0" applyFont="1" applyFill="1" applyBorder="1" applyAlignment="1">
      <alignment horizontal="center"/>
    </xf>
    <xf numFmtId="0" fontId="0" fillId="5" borderId="32" xfId="0" applyFont="1" applyFill="1" applyBorder="1" applyAlignment="1">
      <alignment horizontal="center"/>
    </xf>
    <xf numFmtId="0" fontId="0" fillId="5" borderId="33" xfId="0" applyFont="1" applyFill="1" applyBorder="1" applyAlignment="1">
      <alignment horizontal="center"/>
    </xf>
    <xf numFmtId="0" fontId="0" fillId="5" borderId="34" xfId="0" applyFont="1" applyFill="1" applyBorder="1" applyAlignment="1">
      <alignment horizontal="center"/>
    </xf>
    <xf numFmtId="0" fontId="0" fillId="5" borderId="35" xfId="0" applyFont="1" applyFill="1" applyBorder="1" applyAlignment="1">
      <alignment horizontal="center"/>
    </xf>
    <xf numFmtId="0" fontId="0" fillId="5" borderId="36" xfId="0" applyFont="1" applyFill="1" applyBorder="1" applyAlignment="1">
      <alignment horizontal="center"/>
    </xf>
    <xf numFmtId="0" fontId="0" fillId="5" borderId="37" xfId="0" applyFont="1" applyFill="1" applyBorder="1" applyAlignment="1">
      <alignment horizontal="center"/>
    </xf>
    <xf numFmtId="0" fontId="0" fillId="5" borderId="38" xfId="0" applyFont="1" applyFill="1" applyBorder="1" applyAlignment="1">
      <alignment horizontal="center"/>
    </xf>
    <xf numFmtId="0" fontId="0" fillId="5" borderId="39" xfId="0" applyFont="1" applyFill="1" applyBorder="1" applyAlignment="1">
      <alignment horizontal="center"/>
    </xf>
    <xf numFmtId="0" fontId="1" fillId="21" borderId="43" xfId="0" applyFont="1" applyFill="1" applyBorder="1" applyAlignment="1">
      <alignment horizontal="center"/>
    </xf>
    <xf numFmtId="0" fontId="1" fillId="2" borderId="1" xfId="0" applyFont="1" applyFill="1" applyBorder="1" applyAlignment="1">
      <alignment horizontal="center"/>
    </xf>
    <xf numFmtId="0" fontId="1" fillId="2" borderId="26" xfId="0" applyFont="1" applyFill="1" applyBorder="1" applyAlignment="1">
      <alignment horizontal="center"/>
    </xf>
    <xf numFmtId="0" fontId="1" fillId="21" borderId="22" xfId="0" applyFont="1" applyFill="1" applyBorder="1" applyAlignment="1">
      <alignment horizontal="center"/>
    </xf>
    <xf numFmtId="0" fontId="1" fillId="21" borderId="23" xfId="0" applyFont="1" applyFill="1" applyBorder="1" applyAlignment="1">
      <alignment horizontal="center"/>
    </xf>
    <xf numFmtId="0" fontId="1" fillId="21" borderId="24" xfId="0" applyFont="1" applyFill="1" applyBorder="1" applyAlignment="1">
      <alignment horizontal="center"/>
    </xf>
    <xf numFmtId="0" fontId="0" fillId="5" borderId="33" xfId="0" applyFill="1" applyBorder="1" applyAlignment="1">
      <alignment horizontal="center"/>
    </xf>
    <xf numFmtId="0" fontId="0" fillId="5" borderId="34" xfId="0" applyFill="1" applyBorder="1" applyAlignment="1">
      <alignment horizontal="center"/>
    </xf>
    <xf numFmtId="0" fontId="1" fillId="2" borderId="35" xfId="0" applyFont="1" applyFill="1" applyBorder="1" applyAlignment="1">
      <alignment horizontal="center"/>
    </xf>
    <xf numFmtId="0" fontId="1" fillId="2" borderId="37" xfId="0" applyFont="1" applyFill="1" applyBorder="1" applyAlignment="1">
      <alignment horizontal="center"/>
    </xf>
    <xf numFmtId="0" fontId="1" fillId="21" borderId="32" xfId="0" applyFont="1" applyFill="1" applyBorder="1" applyAlignment="1">
      <alignment horizontal="center"/>
    </xf>
    <xf numFmtId="0" fontId="1" fillId="21" borderId="33" xfId="0" applyFont="1" applyFill="1" applyBorder="1" applyAlignment="1">
      <alignment horizontal="center"/>
    </xf>
    <xf numFmtId="0" fontId="1" fillId="21" borderId="34" xfId="0" applyFont="1" applyFill="1" applyBorder="1" applyAlignment="1">
      <alignment horizontal="center"/>
    </xf>
    <xf numFmtId="164" fontId="0" fillId="14" borderId="36" xfId="0" applyNumberFormat="1" applyFill="1" applyBorder="1" applyAlignment="1">
      <alignment horizontal="center"/>
    </xf>
    <xf numFmtId="164" fontId="0" fillId="5" borderId="36" xfId="0" applyNumberFormat="1" applyFill="1" applyBorder="1" applyAlignment="1">
      <alignment horizontal="center"/>
    </xf>
    <xf numFmtId="164" fontId="0" fillId="3" borderId="36" xfId="0" applyNumberFormat="1" applyFill="1" applyBorder="1" applyAlignment="1">
      <alignment horizontal="center"/>
    </xf>
    <xf numFmtId="164" fontId="0" fillId="6" borderId="36" xfId="0" applyNumberFormat="1" applyFill="1" applyBorder="1" applyAlignment="1">
      <alignment horizontal="center"/>
    </xf>
    <xf numFmtId="0" fontId="0" fillId="6" borderId="38" xfId="0" applyFill="1" applyBorder="1" applyAlignment="1">
      <alignment horizontal="center"/>
    </xf>
    <xf numFmtId="0" fontId="3" fillId="6" borderId="38" xfId="0" applyFont="1" applyFill="1" applyBorder="1" applyAlignment="1">
      <alignment horizontal="center"/>
    </xf>
    <xf numFmtId="2" fontId="0" fillId="6" borderId="38" xfId="0" applyNumberFormat="1" applyFill="1" applyBorder="1" applyAlignment="1">
      <alignment horizontal="center"/>
    </xf>
    <xf numFmtId="164" fontId="0" fillId="6" borderId="38" xfId="0" applyNumberFormat="1" applyFill="1" applyBorder="1" applyAlignment="1">
      <alignment horizontal="center"/>
    </xf>
    <xf numFmtId="164" fontId="0" fillId="6" borderId="39" xfId="0" applyNumberFormat="1" applyFill="1" applyBorder="1" applyAlignment="1">
      <alignment horizontal="center"/>
    </xf>
    <xf numFmtId="0" fontId="0" fillId="18" borderId="32" xfId="0" applyFill="1" applyBorder="1"/>
    <xf numFmtId="0" fontId="0" fillId="18" borderId="33" xfId="0" applyFill="1" applyBorder="1"/>
    <xf numFmtId="0" fontId="0" fillId="18" borderId="34" xfId="0" applyFill="1" applyBorder="1"/>
    <xf numFmtId="0" fontId="0" fillId="18" borderId="35" xfId="0" applyFill="1" applyBorder="1"/>
    <xf numFmtId="0" fontId="0" fillId="18" borderId="36" xfId="0" applyFill="1" applyBorder="1"/>
    <xf numFmtId="0" fontId="0" fillId="18" borderId="37" xfId="0" applyFill="1" applyBorder="1"/>
    <xf numFmtId="0" fontId="0" fillId="18" borderId="38" xfId="0" applyFill="1" applyBorder="1"/>
    <xf numFmtId="0" fontId="0" fillId="18" borderId="39" xfId="0" applyFill="1" applyBorder="1"/>
    <xf numFmtId="0" fontId="0" fillId="17" borderId="1" xfId="0" applyFill="1" applyBorder="1" applyAlignment="1">
      <alignment vertical="center" wrapText="1"/>
    </xf>
    <xf numFmtId="0" fontId="0" fillId="17" borderId="0" xfId="0" applyFill="1" applyBorder="1" applyAlignment="1">
      <alignment vertical="center" wrapText="1"/>
    </xf>
    <xf numFmtId="0" fontId="0" fillId="17" borderId="25" xfId="0" applyFill="1" applyBorder="1" applyAlignment="1">
      <alignment vertical="center" wrapText="1"/>
    </xf>
    <xf numFmtId="0" fontId="0" fillId="19" borderId="0" xfId="0" applyFill="1" applyAlignment="1">
      <alignment vertical="center" wrapText="1"/>
    </xf>
    <xf numFmtId="0" fontId="6" fillId="19" borderId="0" xfId="0" applyFont="1" applyFill="1"/>
    <xf numFmtId="0" fontId="1" fillId="19" borderId="0" xfId="0" applyFont="1" applyFill="1"/>
    <xf numFmtId="0" fontId="0" fillId="17" borderId="37" xfId="0" applyFont="1" applyFill="1" applyBorder="1"/>
    <xf numFmtId="0" fontId="0" fillId="17" borderId="38" xfId="0" applyFont="1" applyFill="1" applyBorder="1"/>
    <xf numFmtId="0" fontId="0" fillId="19" borderId="0" xfId="0" applyFont="1" applyFill="1" applyAlignment="1">
      <alignment horizontal="center"/>
    </xf>
    <xf numFmtId="0" fontId="0" fillId="19" borderId="0" xfId="0" applyNumberFormat="1" applyFont="1" applyFill="1" applyAlignment="1">
      <alignment horizontal="center"/>
    </xf>
    <xf numFmtId="2" fontId="0" fillId="19" borderId="0" xfId="0" applyNumberFormat="1" applyFont="1" applyFill="1" applyAlignment="1">
      <alignment horizontal="center"/>
    </xf>
    <xf numFmtId="164" fontId="0" fillId="19" borderId="0" xfId="0" applyNumberFormat="1" applyFont="1" applyFill="1" applyAlignment="1">
      <alignment horizontal="center"/>
    </xf>
    <xf numFmtId="165" fontId="0" fillId="19" borderId="0" xfId="0" applyNumberFormat="1" applyFont="1" applyFill="1" applyAlignment="1">
      <alignment horizontal="center"/>
    </xf>
    <xf numFmtId="2" fontId="0" fillId="19" borderId="0" xfId="0" applyNumberFormat="1" applyFill="1" applyAlignment="1">
      <alignment horizontal="center"/>
    </xf>
    <xf numFmtId="164" fontId="0" fillId="19" borderId="0" xfId="0" applyNumberFormat="1" applyFill="1" applyAlignment="1">
      <alignment horizontal="center"/>
    </xf>
    <xf numFmtId="165" fontId="0" fillId="19" borderId="0" xfId="0" applyNumberFormat="1" applyFill="1" applyAlignment="1">
      <alignment horizontal="center"/>
    </xf>
    <xf numFmtId="0" fontId="17" fillId="18" borderId="35" xfId="1" applyFill="1" applyBorder="1" applyAlignment="1">
      <alignment wrapText="1"/>
    </xf>
    <xf numFmtId="0" fontId="17" fillId="18" borderId="0" xfId="1" applyFill="1" applyBorder="1" applyAlignment="1">
      <alignment wrapText="1"/>
    </xf>
    <xf numFmtId="0" fontId="17" fillId="18" borderId="36" xfId="1" applyFill="1" applyBorder="1" applyAlignment="1">
      <alignment wrapText="1"/>
    </xf>
    <xf numFmtId="2" fontId="0" fillId="3" borderId="45" xfId="0" applyNumberFormat="1" applyFill="1" applyBorder="1" applyAlignment="1">
      <alignment horizontal="center"/>
    </xf>
    <xf numFmtId="0" fontId="0" fillId="14" borderId="46" xfId="0" applyFill="1" applyBorder="1" applyAlignment="1">
      <alignment horizontal="center"/>
    </xf>
    <xf numFmtId="0" fontId="3" fillId="14" borderId="47" xfId="0" applyFont="1" applyFill="1" applyBorder="1" applyAlignment="1">
      <alignment horizontal="center"/>
    </xf>
    <xf numFmtId="0" fontId="0" fillId="14" borderId="48" xfId="0" applyFill="1" applyBorder="1" applyAlignment="1">
      <alignment horizontal="center"/>
    </xf>
    <xf numFmtId="0" fontId="3" fillId="14" borderId="49" xfId="0" applyFont="1" applyFill="1" applyBorder="1" applyAlignment="1">
      <alignment horizontal="center"/>
    </xf>
    <xf numFmtId="0" fontId="3" fillId="14" borderId="48" xfId="0" applyFont="1" applyFill="1" applyBorder="1" applyAlignment="1">
      <alignment horizontal="center"/>
    </xf>
    <xf numFmtId="0" fontId="0" fillId="14" borderId="50" xfId="0" applyFill="1" applyBorder="1" applyAlignment="1">
      <alignment horizontal="center"/>
    </xf>
    <xf numFmtId="0" fontId="3" fillId="14" borderId="51" xfId="0" applyFont="1" applyFill="1" applyBorder="1" applyAlignment="1">
      <alignment horizontal="center"/>
    </xf>
    <xf numFmtId="0" fontId="4" fillId="19" borderId="0" xfId="0" applyFont="1" applyFill="1" applyAlignment="1"/>
    <xf numFmtId="0" fontId="29" fillId="19" borderId="0" xfId="1" applyFont="1" applyFill="1"/>
    <xf numFmtId="0" fontId="0" fillId="6" borderId="0" xfId="0" applyFill="1" applyBorder="1" applyAlignment="1">
      <alignment horizontal="center"/>
    </xf>
    <xf numFmtId="0" fontId="0" fillId="6" borderId="0" xfId="0" applyFill="1" applyBorder="1" applyAlignment="1">
      <alignment horizontal="center"/>
    </xf>
    <xf numFmtId="0" fontId="0" fillId="14" borderId="32" xfId="0" applyFill="1" applyBorder="1" applyAlignment="1">
      <alignment horizontal="center"/>
    </xf>
    <xf numFmtId="0" fontId="0" fillId="14" borderId="33" xfId="0" applyFill="1" applyBorder="1" applyAlignment="1">
      <alignment horizontal="center"/>
    </xf>
    <xf numFmtId="0" fontId="0" fillId="14" borderId="0" xfId="0" applyNumberFormat="1" applyFill="1" applyBorder="1" applyAlignment="1">
      <alignment horizontal="center"/>
    </xf>
    <xf numFmtId="14" fontId="0" fillId="14" borderId="33" xfId="0" applyNumberFormat="1" applyFill="1" applyBorder="1" applyAlignment="1">
      <alignment horizontal="center"/>
    </xf>
    <xf numFmtId="2" fontId="0" fillId="14" borderId="33" xfId="0" applyNumberFormat="1" applyFill="1" applyBorder="1" applyAlignment="1">
      <alignment horizontal="center"/>
    </xf>
    <xf numFmtId="0" fontId="0" fillId="14" borderId="34" xfId="0" applyFill="1" applyBorder="1" applyAlignment="1">
      <alignment horizontal="center"/>
    </xf>
    <xf numFmtId="0" fontId="0" fillId="14" borderId="35" xfId="0" applyFill="1" applyBorder="1" applyAlignment="1">
      <alignment horizontal="center"/>
    </xf>
    <xf numFmtId="14" fontId="0" fillId="14" borderId="0" xfId="0" applyNumberFormat="1" applyFill="1" applyBorder="1" applyAlignment="1">
      <alignment horizontal="center"/>
    </xf>
    <xf numFmtId="0" fontId="0" fillId="14" borderId="36" xfId="0" applyFill="1" applyBorder="1" applyAlignment="1">
      <alignment horizontal="center"/>
    </xf>
    <xf numFmtId="0" fontId="0" fillId="5" borderId="35" xfId="0" applyFill="1" applyBorder="1" applyAlignment="1">
      <alignment horizontal="center"/>
    </xf>
    <xf numFmtId="0" fontId="0" fillId="5" borderId="0" xfId="0" applyNumberFormat="1" applyFill="1" applyBorder="1" applyAlignment="1">
      <alignment horizontal="center"/>
    </xf>
    <xf numFmtId="0" fontId="0" fillId="3" borderId="35" xfId="0" applyFill="1" applyBorder="1" applyAlignment="1">
      <alignment horizontal="center"/>
    </xf>
    <xf numFmtId="0" fontId="0" fillId="3" borderId="0" xfId="0" applyNumberFormat="1" applyFill="1" applyBorder="1" applyAlignment="1">
      <alignment horizontal="center"/>
    </xf>
    <xf numFmtId="0" fontId="0" fillId="3" borderId="36" xfId="0" applyFill="1" applyBorder="1" applyAlignment="1">
      <alignment horizontal="center"/>
    </xf>
    <xf numFmtId="0" fontId="0" fillId="6" borderId="35" xfId="0" applyFill="1" applyBorder="1" applyAlignment="1">
      <alignment horizontal="center"/>
    </xf>
    <xf numFmtId="0" fontId="0" fillId="6" borderId="36" xfId="0" applyFill="1" applyBorder="1" applyAlignment="1">
      <alignment horizontal="center"/>
    </xf>
    <xf numFmtId="0" fontId="0" fillId="6" borderId="37" xfId="0" applyFill="1" applyBorder="1" applyAlignment="1">
      <alignment horizontal="center"/>
    </xf>
    <xf numFmtId="0" fontId="0" fillId="6" borderId="38" xfId="0" applyNumberFormat="1" applyFill="1" applyBorder="1" applyAlignment="1">
      <alignment horizontal="center"/>
    </xf>
    <xf numFmtId="14" fontId="0" fillId="6" borderId="38" xfId="0" applyNumberFormat="1" applyFill="1" applyBorder="1" applyAlignment="1">
      <alignment horizontal="center"/>
    </xf>
    <xf numFmtId="0" fontId="0" fillId="6" borderId="39" xfId="0" applyFill="1" applyBorder="1" applyAlignment="1">
      <alignment horizontal="center"/>
    </xf>
    <xf numFmtId="2" fontId="0" fillId="2" borderId="32" xfId="0" applyNumberFormat="1" applyFill="1" applyBorder="1" applyAlignment="1">
      <alignment horizontal="center"/>
    </xf>
    <xf numFmtId="164" fontId="0" fillId="2" borderId="33" xfId="0" applyNumberFormat="1" applyFill="1" applyBorder="1" applyAlignment="1">
      <alignment horizontal="center"/>
    </xf>
    <xf numFmtId="165" fontId="0" fillId="2" borderId="33" xfId="0" applyNumberFormat="1" applyFill="1" applyBorder="1" applyAlignment="1">
      <alignment horizontal="center"/>
    </xf>
    <xf numFmtId="164" fontId="0" fillId="2" borderId="33" xfId="0" applyNumberFormat="1" applyFont="1" applyFill="1" applyBorder="1" applyAlignment="1">
      <alignment horizontal="center"/>
    </xf>
    <xf numFmtId="164" fontId="0" fillId="2" borderId="34" xfId="0" applyNumberFormat="1" applyFont="1" applyFill="1" applyBorder="1" applyAlignment="1">
      <alignment horizontal="center"/>
    </xf>
    <xf numFmtId="2" fontId="0" fillId="2" borderId="35" xfId="0" applyNumberFormat="1" applyFill="1" applyBorder="1" applyAlignment="1">
      <alignment horizontal="center"/>
    </xf>
    <xf numFmtId="164" fontId="0" fillId="2" borderId="0" xfId="0" applyNumberFormat="1" applyFill="1" applyBorder="1" applyAlignment="1">
      <alignment horizontal="center"/>
    </xf>
    <xf numFmtId="165" fontId="0" fillId="2" borderId="0" xfId="0" applyNumberFormat="1" applyFill="1" applyBorder="1" applyAlignment="1">
      <alignment horizontal="center"/>
    </xf>
    <xf numFmtId="164" fontId="0" fillId="2" borderId="0" xfId="0" applyNumberFormat="1" applyFont="1" applyFill="1" applyBorder="1" applyAlignment="1">
      <alignment horizontal="center"/>
    </xf>
    <xf numFmtId="164" fontId="0" fillId="2" borderId="36" xfId="0" applyNumberFormat="1" applyFont="1" applyFill="1" applyBorder="1" applyAlignment="1">
      <alignment horizontal="center"/>
    </xf>
    <xf numFmtId="2" fontId="0" fillId="2" borderId="37" xfId="0" applyNumberFormat="1" applyFill="1" applyBorder="1" applyAlignment="1">
      <alignment horizontal="center"/>
    </xf>
    <xf numFmtId="164" fontId="0" fillId="2" borderId="38" xfId="0" applyNumberFormat="1" applyFill="1" applyBorder="1" applyAlignment="1">
      <alignment horizontal="center"/>
    </xf>
    <xf numFmtId="165" fontId="0" fillId="2" borderId="38" xfId="0" applyNumberFormat="1" applyFill="1" applyBorder="1" applyAlignment="1">
      <alignment horizontal="center"/>
    </xf>
    <xf numFmtId="164" fontId="0" fillId="2" borderId="38" xfId="0" applyNumberFormat="1" applyFont="1" applyFill="1" applyBorder="1" applyAlignment="1">
      <alignment horizontal="center"/>
    </xf>
    <xf numFmtId="164" fontId="0" fillId="2" borderId="39" xfId="0" applyNumberFormat="1" applyFont="1" applyFill="1" applyBorder="1" applyAlignment="1">
      <alignment horizontal="center"/>
    </xf>
    <xf numFmtId="2" fontId="0" fillId="3" borderId="44" xfId="0" applyNumberFormat="1" applyFill="1" applyBorder="1" applyAlignment="1">
      <alignment horizontal="center"/>
    </xf>
    <xf numFmtId="2" fontId="0" fillId="3" borderId="52" xfId="0" applyNumberFormat="1" applyFill="1" applyBorder="1" applyAlignment="1">
      <alignment horizontal="center"/>
    </xf>
    <xf numFmtId="164" fontId="0" fillId="3" borderId="53" xfId="0" applyNumberFormat="1" applyFill="1" applyBorder="1" applyAlignment="1">
      <alignment horizontal="center"/>
    </xf>
    <xf numFmtId="164" fontId="0" fillId="3" borderId="54" xfId="0" applyNumberFormat="1" applyFill="1" applyBorder="1" applyAlignment="1">
      <alignment horizontal="center"/>
    </xf>
    <xf numFmtId="164" fontId="0" fillId="3" borderId="55" xfId="0" applyNumberFormat="1" applyFill="1" applyBorder="1" applyAlignment="1">
      <alignment horizontal="center"/>
    </xf>
    <xf numFmtId="2" fontId="0" fillId="14" borderId="44" xfId="0" applyNumberFormat="1" applyFill="1" applyBorder="1" applyAlignment="1">
      <alignment horizontal="center"/>
    </xf>
    <xf numFmtId="2" fontId="0" fillId="14" borderId="45" xfId="0" applyNumberFormat="1" applyFill="1" applyBorder="1" applyAlignment="1">
      <alignment horizontal="center"/>
    </xf>
    <xf numFmtId="2" fontId="0" fillId="14" borderId="52" xfId="0" applyNumberFormat="1" applyFill="1" applyBorder="1" applyAlignment="1">
      <alignment horizontal="center"/>
    </xf>
    <xf numFmtId="0" fontId="0" fillId="19" borderId="0" xfId="0" applyFill="1" applyAlignment="1">
      <alignment horizontal="center"/>
    </xf>
    <xf numFmtId="0" fontId="0" fillId="15" borderId="0" xfId="0" applyFill="1" applyBorder="1"/>
    <xf numFmtId="0" fontId="0" fillId="0" borderId="25" xfId="0" applyBorder="1"/>
    <xf numFmtId="0" fontId="0" fillId="0" borderId="27" xfId="0" applyBorder="1"/>
    <xf numFmtId="0" fontId="0" fillId="15" borderId="27" xfId="0" applyFill="1" applyBorder="1"/>
    <xf numFmtId="0" fontId="0" fillId="0" borderId="28" xfId="0" applyBorder="1"/>
    <xf numFmtId="0" fontId="0" fillId="0" borderId="23" xfId="0" applyBorder="1"/>
    <xf numFmtId="0" fontId="0" fillId="0" borderId="24" xfId="0" applyBorder="1"/>
    <xf numFmtId="0" fontId="0" fillId="15" borderId="23" xfId="0" applyFill="1" applyBorder="1"/>
    <xf numFmtId="20" fontId="0" fillId="0" borderId="23" xfId="0" applyNumberFormat="1" applyBorder="1"/>
    <xf numFmtId="20" fontId="0" fillId="0" borderId="0" xfId="0" applyNumberFormat="1" applyBorder="1"/>
    <xf numFmtId="20" fontId="0" fillId="0" borderId="27" xfId="0" applyNumberFormat="1" applyBorder="1"/>
    <xf numFmtId="2" fontId="0" fillId="2" borderId="25" xfId="0" applyNumberFormat="1" applyFill="1" applyBorder="1"/>
    <xf numFmtId="2" fontId="0" fillId="2" borderId="25" xfId="0" applyNumberFormat="1" applyFill="1" applyBorder="1" applyAlignment="1">
      <alignment horizontal="center"/>
    </xf>
    <xf numFmtId="0" fontId="0" fillId="0" borderId="23" xfId="0" applyBorder="1" applyAlignment="1">
      <alignment horizontal="center"/>
    </xf>
    <xf numFmtId="0" fontId="0" fillId="15" borderId="23" xfId="0" applyFill="1" applyBorder="1" applyAlignment="1">
      <alignment horizontal="center"/>
    </xf>
    <xf numFmtId="2" fontId="0" fillId="2" borderId="24" xfId="0" applyNumberFormat="1" applyFill="1" applyBorder="1"/>
    <xf numFmtId="0" fontId="0" fillId="15" borderId="0" xfId="0" applyFill="1" applyBorder="1" applyAlignment="1">
      <alignment horizontal="center"/>
    </xf>
    <xf numFmtId="0" fontId="0" fillId="0" borderId="27" xfId="0" applyBorder="1" applyAlignment="1">
      <alignment horizontal="center"/>
    </xf>
    <xf numFmtId="0" fontId="0" fillId="15" borderId="27" xfId="0" applyFill="1" applyBorder="1" applyAlignment="1">
      <alignment horizontal="center"/>
    </xf>
    <xf numFmtId="2" fontId="0" fillId="2" borderId="28" xfId="0" applyNumberFormat="1" applyFill="1" applyBorder="1"/>
    <xf numFmtId="2" fontId="0" fillId="9" borderId="0" xfId="0" applyNumberFormat="1" applyFill="1" applyBorder="1" applyAlignment="1">
      <alignment horizontal="center"/>
    </xf>
    <xf numFmtId="22" fontId="0" fillId="0" borderId="23" xfId="0" applyNumberFormat="1" applyBorder="1"/>
    <xf numFmtId="22" fontId="0" fillId="0" borderId="0" xfId="0" applyNumberFormat="1" applyBorder="1"/>
    <xf numFmtId="0" fontId="0" fillId="5" borderId="22" xfId="0" applyFill="1" applyBorder="1" applyAlignment="1">
      <alignment horizontal="center"/>
    </xf>
    <xf numFmtId="0" fontId="0" fillId="5" borderId="23" xfId="0" applyFill="1" applyBorder="1" applyAlignment="1">
      <alignment horizontal="center"/>
    </xf>
    <xf numFmtId="0" fontId="0" fillId="5" borderId="23" xfId="0" applyNumberFormat="1" applyFill="1" applyBorder="1" applyAlignment="1">
      <alignment horizontal="center"/>
    </xf>
    <xf numFmtId="14" fontId="0" fillId="5" borderId="23" xfId="0" applyNumberFormat="1" applyFill="1" applyBorder="1" applyAlignment="1">
      <alignment horizontal="center"/>
    </xf>
    <xf numFmtId="2" fontId="0" fillId="5" borderId="23" xfId="0" applyNumberFormat="1" applyFill="1" applyBorder="1" applyAlignment="1">
      <alignment horizontal="center"/>
    </xf>
    <xf numFmtId="0" fontId="0" fillId="5" borderId="24" xfId="0" applyFill="1" applyBorder="1" applyAlignment="1">
      <alignment horizontal="center"/>
    </xf>
    <xf numFmtId="0" fontId="0" fillId="5" borderId="26" xfId="0" applyFill="1" applyBorder="1" applyAlignment="1">
      <alignment horizontal="center"/>
    </xf>
    <xf numFmtId="0" fontId="0" fillId="5" borderId="27" xfId="0" applyFill="1" applyBorder="1" applyAlignment="1">
      <alignment horizontal="center"/>
    </xf>
    <xf numFmtId="0" fontId="0" fillId="5" borderId="27" xfId="0" applyNumberFormat="1" applyFill="1" applyBorder="1" applyAlignment="1">
      <alignment horizontal="center"/>
    </xf>
    <xf numFmtId="14" fontId="0" fillId="5" borderId="27" xfId="0" applyNumberFormat="1" applyFill="1" applyBorder="1" applyAlignment="1">
      <alignment horizontal="center"/>
    </xf>
    <xf numFmtId="2" fontId="0" fillId="5" borderId="27" xfId="0" applyNumberFormat="1" applyFill="1" applyBorder="1" applyAlignment="1">
      <alignment horizontal="center"/>
    </xf>
    <xf numFmtId="0" fontId="0" fillId="5" borderId="28" xfId="0" applyFill="1" applyBorder="1" applyAlignment="1">
      <alignment horizontal="center"/>
    </xf>
    <xf numFmtId="0" fontId="6" fillId="18" borderId="36" xfId="0" applyFont="1" applyFill="1" applyBorder="1" applyAlignment="1">
      <alignment horizontal="center" vertical="center" wrapText="1"/>
    </xf>
    <xf numFmtId="0" fontId="6" fillId="18" borderId="41" xfId="0" applyFont="1" applyFill="1" applyBorder="1" applyAlignment="1">
      <alignment horizontal="center" vertical="center" wrapText="1"/>
    </xf>
    <xf numFmtId="0" fontId="6" fillId="18" borderId="21" xfId="0" applyFont="1" applyFill="1" applyBorder="1" applyAlignment="1">
      <alignment horizontal="center" vertical="center" wrapText="1"/>
    </xf>
    <xf numFmtId="0" fontId="3" fillId="14" borderId="0" xfId="0" applyFont="1" applyFill="1" applyBorder="1" applyAlignment="1">
      <alignment horizontal="center"/>
    </xf>
    <xf numFmtId="164" fontId="0" fillId="14" borderId="25" xfId="0" applyNumberFormat="1" applyFill="1" applyBorder="1" applyAlignment="1">
      <alignment horizontal="center"/>
    </xf>
    <xf numFmtId="164" fontId="0" fillId="3" borderId="25" xfId="0" applyNumberFormat="1" applyFill="1" applyBorder="1" applyAlignment="1">
      <alignment horizontal="center"/>
    </xf>
    <xf numFmtId="0" fontId="0" fillId="3" borderId="27" xfId="0" applyFill="1" applyBorder="1" applyAlignment="1">
      <alignment horizontal="center"/>
    </xf>
    <xf numFmtId="0" fontId="3" fillId="3" borderId="27" xfId="0" applyFont="1" applyFill="1" applyBorder="1" applyAlignment="1">
      <alignment horizontal="center"/>
    </xf>
    <xf numFmtId="2" fontId="0" fillId="3" borderId="27" xfId="0" applyNumberFormat="1" applyFill="1" applyBorder="1" applyAlignment="1">
      <alignment horizontal="center"/>
    </xf>
    <xf numFmtId="164" fontId="0" fillId="3" borderId="27" xfId="0" applyNumberFormat="1" applyFill="1" applyBorder="1" applyAlignment="1">
      <alignment horizontal="center"/>
    </xf>
    <xf numFmtId="164" fontId="0" fillId="3" borderId="28" xfId="0" applyNumberFormat="1" applyFill="1" applyBorder="1" applyAlignment="1">
      <alignment horizontal="center"/>
    </xf>
    <xf numFmtId="0" fontId="17" fillId="17" borderId="1" xfId="1" applyFill="1" applyBorder="1" applyAlignment="1">
      <alignment vertical="center" wrapText="1"/>
    </xf>
    <xf numFmtId="14" fontId="0" fillId="0" borderId="23" xfId="0" applyNumberFormat="1" applyBorder="1"/>
    <xf numFmtId="14" fontId="0" fillId="0" borderId="0" xfId="0" applyNumberFormat="1" applyBorder="1"/>
    <xf numFmtId="14" fontId="0" fillId="0" borderId="27" xfId="0" applyNumberFormat="1" applyBorder="1"/>
    <xf numFmtId="22" fontId="0" fillId="0" borderId="27" xfId="0" applyNumberFormat="1" applyBorder="1"/>
    <xf numFmtId="0" fontId="38" fillId="19" borderId="0" xfId="0" applyFont="1" applyFill="1" applyBorder="1" applyAlignment="1">
      <alignment vertical="center"/>
    </xf>
    <xf numFmtId="0" fontId="4" fillId="19" borderId="0" xfId="0" applyFont="1" applyFill="1" applyBorder="1" applyAlignment="1">
      <alignment vertical="center"/>
    </xf>
    <xf numFmtId="0" fontId="4" fillId="19" borderId="27" xfId="0" applyFont="1" applyFill="1" applyBorder="1" applyAlignment="1">
      <alignment vertical="center"/>
    </xf>
    <xf numFmtId="0" fontId="12" fillId="19" borderId="0" xfId="0" applyFont="1" applyFill="1" applyBorder="1" applyAlignment="1">
      <alignment vertical="center"/>
    </xf>
    <xf numFmtId="0" fontId="21" fillId="19" borderId="0" xfId="0" applyFont="1" applyFill="1" applyBorder="1" applyAlignment="1">
      <alignment vertical="center" wrapText="1"/>
    </xf>
    <xf numFmtId="0" fontId="1" fillId="7" borderId="57" xfId="0" applyFont="1" applyFill="1" applyBorder="1" applyAlignment="1">
      <alignment horizontal="center" vertical="center" wrapText="1"/>
    </xf>
    <xf numFmtId="0" fontId="1" fillId="7" borderId="58" xfId="0" applyFont="1" applyFill="1" applyBorder="1" applyAlignment="1">
      <alignment horizontal="center" vertical="center" wrapText="1"/>
    </xf>
    <xf numFmtId="0" fontId="1" fillId="7" borderId="56" xfId="0" applyFont="1" applyFill="1" applyBorder="1" applyAlignment="1">
      <alignment horizontal="center" wrapText="1"/>
    </xf>
    <xf numFmtId="0" fontId="1" fillId="7" borderId="57" xfId="0" applyFont="1" applyFill="1" applyBorder="1" applyAlignment="1">
      <alignment horizontal="center" wrapText="1"/>
    </xf>
    <xf numFmtId="0" fontId="1" fillId="17" borderId="57" xfId="0" applyFont="1" applyFill="1" applyBorder="1" applyAlignment="1">
      <alignment horizontal="center" vertical="center"/>
    </xf>
    <xf numFmtId="0" fontId="1" fillId="17" borderId="57" xfId="0" applyFont="1" applyFill="1" applyBorder="1" applyAlignment="1">
      <alignment horizontal="center" vertical="center" wrapText="1"/>
    </xf>
    <xf numFmtId="0" fontId="1" fillId="17" borderId="58" xfId="0" applyFont="1" applyFill="1" applyBorder="1" applyAlignment="1">
      <alignment horizontal="center" vertical="center" wrapText="1"/>
    </xf>
    <xf numFmtId="0" fontId="4" fillId="19" borderId="0" xfId="0" applyFont="1" applyFill="1" applyAlignment="1">
      <alignment horizontal="center"/>
    </xf>
    <xf numFmtId="0" fontId="31" fillId="13" borderId="0" xfId="0" applyFont="1" applyFill="1" applyAlignment="1">
      <alignment horizontal="center" vertical="center"/>
    </xf>
    <xf numFmtId="0" fontId="4" fillId="19" borderId="0" xfId="0" applyFont="1" applyFill="1" applyAlignment="1">
      <alignment horizontal="right"/>
    </xf>
    <xf numFmtId="0" fontId="29" fillId="19" borderId="0" xfId="1" applyFont="1" applyFill="1" applyAlignment="1">
      <alignment horizontal="left"/>
    </xf>
    <xf numFmtId="0" fontId="30" fillId="19" borderId="0" xfId="0" applyFont="1" applyFill="1" applyAlignment="1">
      <alignment horizontal="center"/>
    </xf>
    <xf numFmtId="0" fontId="21" fillId="19" borderId="0" xfId="0" applyFont="1" applyFill="1" applyAlignment="1">
      <alignment horizontal="center" vertical="center" wrapText="1"/>
    </xf>
    <xf numFmtId="0" fontId="0" fillId="17" borderId="1" xfId="0" applyFill="1" applyBorder="1" applyAlignment="1">
      <alignment horizontal="center" vertical="center" wrapText="1"/>
    </xf>
    <xf numFmtId="0" fontId="0" fillId="17" borderId="0" xfId="0" applyFill="1" applyBorder="1" applyAlignment="1">
      <alignment horizontal="center" vertical="center" wrapText="1"/>
    </xf>
    <xf numFmtId="0" fontId="0" fillId="17" borderId="25" xfId="0" applyFill="1" applyBorder="1" applyAlignment="1">
      <alignment horizontal="center" vertical="center" wrapText="1"/>
    </xf>
    <xf numFmtId="0" fontId="17" fillId="17" borderId="1" xfId="1" applyFill="1" applyBorder="1" applyAlignment="1">
      <alignment horizontal="center" vertical="center" wrapText="1"/>
    </xf>
    <xf numFmtId="0" fontId="17" fillId="17" borderId="0" xfId="1" applyFill="1" applyBorder="1" applyAlignment="1">
      <alignment horizontal="center" vertical="center" wrapText="1"/>
    </xf>
    <xf numFmtId="0" fontId="17" fillId="17" borderId="25" xfId="1" applyFill="1" applyBorder="1" applyAlignment="1">
      <alignment horizontal="center" vertical="center" wrapText="1"/>
    </xf>
    <xf numFmtId="0" fontId="12" fillId="6" borderId="22" xfId="0" applyFont="1" applyFill="1" applyBorder="1" applyAlignment="1">
      <alignment horizontal="center" vertical="center"/>
    </xf>
    <xf numFmtId="0" fontId="12" fillId="6" borderId="23" xfId="0" applyFont="1" applyFill="1" applyBorder="1" applyAlignment="1">
      <alignment horizontal="center" vertical="center"/>
    </xf>
    <xf numFmtId="0" fontId="12" fillId="6" borderId="24" xfId="0" applyFont="1" applyFill="1" applyBorder="1" applyAlignment="1">
      <alignment horizontal="center" vertical="center"/>
    </xf>
    <xf numFmtId="0" fontId="12" fillId="6" borderId="26" xfId="0" applyFont="1" applyFill="1" applyBorder="1" applyAlignment="1">
      <alignment horizontal="center" vertical="center"/>
    </xf>
    <xf numFmtId="0" fontId="12" fillId="6" borderId="27" xfId="0" applyFont="1" applyFill="1" applyBorder="1" applyAlignment="1">
      <alignment horizontal="center" vertical="center"/>
    </xf>
    <xf numFmtId="0" fontId="12" fillId="6" borderId="28" xfId="0" applyFont="1" applyFill="1" applyBorder="1" applyAlignment="1">
      <alignment horizontal="center" vertical="center"/>
    </xf>
    <xf numFmtId="0" fontId="21" fillId="6" borderId="22" xfId="0" applyFont="1" applyFill="1" applyBorder="1" applyAlignment="1">
      <alignment horizontal="center" vertical="center" wrapText="1"/>
    </xf>
    <xf numFmtId="0" fontId="21" fillId="6" borderId="23"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6" borderId="1" xfId="0" applyFont="1" applyFill="1" applyBorder="1" applyAlignment="1">
      <alignment horizontal="center" vertical="center" wrapText="1"/>
    </xf>
    <xf numFmtId="0" fontId="21" fillId="6" borderId="0" xfId="0" applyFont="1" applyFill="1" applyBorder="1" applyAlignment="1">
      <alignment horizontal="center" vertical="center" wrapText="1"/>
    </xf>
    <xf numFmtId="0" fontId="21" fillId="6" borderId="25" xfId="0" applyFont="1" applyFill="1" applyBorder="1" applyAlignment="1">
      <alignment horizontal="center" vertical="center" wrapText="1"/>
    </xf>
    <xf numFmtId="0" fontId="21" fillId="6" borderId="26" xfId="0" applyFont="1" applyFill="1" applyBorder="1" applyAlignment="1">
      <alignment horizontal="center" vertical="center" wrapText="1"/>
    </xf>
    <xf numFmtId="0" fontId="21" fillId="6" borderId="27" xfId="0" applyFont="1" applyFill="1" applyBorder="1" applyAlignment="1">
      <alignment horizontal="center" vertical="center" wrapText="1"/>
    </xf>
    <xf numFmtId="0" fontId="21" fillId="6" borderId="28" xfId="0" applyFont="1" applyFill="1" applyBorder="1" applyAlignment="1">
      <alignment horizontal="center" vertical="center" wrapText="1"/>
    </xf>
    <xf numFmtId="0" fontId="8" fillId="20" borderId="22" xfId="0" applyFont="1" applyFill="1" applyBorder="1" applyAlignment="1">
      <alignment horizontal="center" vertical="center"/>
    </xf>
    <xf numFmtId="0" fontId="8" fillId="20" borderId="23" xfId="0" applyFont="1" applyFill="1" applyBorder="1" applyAlignment="1">
      <alignment horizontal="center" vertical="center"/>
    </xf>
    <xf numFmtId="0" fontId="8" fillId="20" borderId="24" xfId="0" applyFont="1" applyFill="1" applyBorder="1" applyAlignment="1">
      <alignment horizontal="center" vertical="center"/>
    </xf>
    <xf numFmtId="0" fontId="8" fillId="20" borderId="26" xfId="0" applyFont="1" applyFill="1" applyBorder="1" applyAlignment="1">
      <alignment horizontal="center" vertical="center"/>
    </xf>
    <xf numFmtId="0" fontId="8" fillId="20" borderId="27" xfId="0" applyFont="1" applyFill="1" applyBorder="1" applyAlignment="1">
      <alignment horizontal="center" vertical="center"/>
    </xf>
    <xf numFmtId="0" fontId="8" fillId="20" borderId="28" xfId="0" applyFont="1" applyFill="1" applyBorder="1" applyAlignment="1">
      <alignment horizontal="center" vertical="center"/>
    </xf>
    <xf numFmtId="0" fontId="0" fillId="17" borderId="1" xfId="0" applyFill="1" applyBorder="1" applyAlignment="1">
      <alignment horizontal="center" wrapText="1"/>
    </xf>
    <xf numFmtId="0" fontId="0" fillId="17" borderId="0" xfId="0" applyFill="1" applyBorder="1" applyAlignment="1">
      <alignment horizontal="center" wrapText="1"/>
    </xf>
    <xf numFmtId="0" fontId="0" fillId="17" borderId="25" xfId="0" applyFill="1" applyBorder="1" applyAlignment="1">
      <alignment horizontal="center" wrapText="1"/>
    </xf>
    <xf numFmtId="0" fontId="0" fillId="17" borderId="22" xfId="0" applyFill="1" applyBorder="1" applyAlignment="1">
      <alignment horizontal="center" vertical="center" wrapText="1"/>
    </xf>
    <xf numFmtId="0" fontId="0" fillId="17" borderId="23" xfId="0" applyFill="1" applyBorder="1" applyAlignment="1">
      <alignment horizontal="center" vertical="center" wrapText="1"/>
    </xf>
    <xf numFmtId="0" fontId="0" fillId="17" borderId="24" xfId="0" applyFill="1" applyBorder="1" applyAlignment="1">
      <alignment horizontal="center" vertical="center" wrapText="1"/>
    </xf>
    <xf numFmtId="0" fontId="5" fillId="6" borderId="29" xfId="0" applyFont="1" applyFill="1" applyBorder="1" applyAlignment="1">
      <alignment horizontal="center" vertical="center"/>
    </xf>
    <xf numFmtId="0" fontId="5" fillId="6" borderId="62" xfId="0" applyFont="1" applyFill="1" applyBorder="1" applyAlignment="1">
      <alignment horizontal="center" vertical="center"/>
    </xf>
    <xf numFmtId="0" fontId="5" fillId="6" borderId="22" xfId="0" applyFont="1" applyFill="1" applyBorder="1" applyAlignment="1">
      <alignment horizontal="center" vertical="center" wrapText="1"/>
    </xf>
    <xf numFmtId="0" fontId="5" fillId="6" borderId="24" xfId="0" applyFont="1" applyFill="1" applyBorder="1" applyAlignment="1">
      <alignment horizontal="center" vertical="center" wrapText="1"/>
    </xf>
    <xf numFmtId="0" fontId="5" fillId="6" borderId="26" xfId="0" applyFont="1" applyFill="1" applyBorder="1" applyAlignment="1">
      <alignment horizontal="center" vertical="center" wrapText="1"/>
    </xf>
    <xf numFmtId="0" fontId="5" fillId="6" borderId="28" xfId="0" applyFont="1" applyFill="1" applyBorder="1" applyAlignment="1">
      <alignment horizontal="center" vertical="center" wrapText="1"/>
    </xf>
    <xf numFmtId="0" fontId="40" fillId="6" borderId="22" xfId="0" applyFont="1" applyFill="1" applyBorder="1" applyAlignment="1">
      <alignment horizontal="center" vertical="center" wrapText="1"/>
    </xf>
    <xf numFmtId="0" fontId="40" fillId="6" borderId="23" xfId="0" applyFont="1" applyFill="1" applyBorder="1" applyAlignment="1">
      <alignment horizontal="center" vertical="center" wrapText="1"/>
    </xf>
    <xf numFmtId="0" fontId="40" fillId="6" borderId="24" xfId="0" applyFont="1" applyFill="1" applyBorder="1" applyAlignment="1">
      <alignment horizontal="center" vertical="center" wrapText="1"/>
    </xf>
    <xf numFmtId="0" fontId="40" fillId="6" borderId="1" xfId="0" applyFont="1" applyFill="1" applyBorder="1" applyAlignment="1">
      <alignment horizontal="center" vertical="center" wrapText="1"/>
    </xf>
    <xf numFmtId="0" fontId="40" fillId="6" borderId="0" xfId="0" applyFont="1" applyFill="1" applyBorder="1" applyAlignment="1">
      <alignment horizontal="center" vertical="center" wrapText="1"/>
    </xf>
    <xf numFmtId="0" fontId="40" fillId="6" borderId="25" xfId="0" applyFont="1" applyFill="1" applyBorder="1" applyAlignment="1">
      <alignment horizontal="center" vertical="center" wrapText="1"/>
    </xf>
    <xf numFmtId="0" fontId="40" fillId="6" borderId="26" xfId="0" applyFont="1" applyFill="1" applyBorder="1" applyAlignment="1">
      <alignment horizontal="center" vertical="center" wrapText="1"/>
    </xf>
    <xf numFmtId="0" fontId="40" fillId="6" borderId="27" xfId="0" applyFont="1" applyFill="1" applyBorder="1" applyAlignment="1">
      <alignment horizontal="center" vertical="center" wrapText="1"/>
    </xf>
    <xf numFmtId="0" fontId="40" fillId="6" borderId="28" xfId="0" applyFont="1" applyFill="1" applyBorder="1" applyAlignment="1">
      <alignment horizontal="center" vertical="center" wrapText="1"/>
    </xf>
    <xf numFmtId="0" fontId="8" fillId="6" borderId="22" xfId="0" applyFont="1" applyFill="1" applyBorder="1" applyAlignment="1">
      <alignment horizontal="center" vertical="center"/>
    </xf>
    <xf numFmtId="0" fontId="8" fillId="6" borderId="23" xfId="0" applyFont="1" applyFill="1" applyBorder="1" applyAlignment="1">
      <alignment horizontal="center" vertical="center"/>
    </xf>
    <xf numFmtId="0" fontId="8" fillId="6" borderId="24" xfId="0" applyFont="1" applyFill="1" applyBorder="1" applyAlignment="1">
      <alignment horizontal="center" vertical="center"/>
    </xf>
    <xf numFmtId="0" fontId="8" fillId="6" borderId="1" xfId="0" applyFont="1" applyFill="1" applyBorder="1" applyAlignment="1">
      <alignment horizontal="center" vertical="center"/>
    </xf>
    <xf numFmtId="0" fontId="8" fillId="6" borderId="0" xfId="0" applyFont="1" applyFill="1" applyBorder="1" applyAlignment="1">
      <alignment horizontal="center" vertical="center"/>
    </xf>
    <xf numFmtId="0" fontId="8" fillId="6" borderId="25" xfId="0" applyFont="1" applyFill="1" applyBorder="1" applyAlignment="1">
      <alignment horizontal="center" vertical="center"/>
    </xf>
    <xf numFmtId="0" fontId="9" fillId="20" borderId="59" xfId="0" applyFont="1" applyFill="1" applyBorder="1" applyAlignment="1">
      <alignment horizontal="center"/>
    </xf>
    <xf numFmtId="0" fontId="0" fillId="20" borderId="60" xfId="0" applyFill="1" applyBorder="1" applyAlignment="1">
      <alignment horizontal="center"/>
    </xf>
    <xf numFmtId="0" fontId="0" fillId="20" borderId="61" xfId="0" applyFill="1" applyBorder="1" applyAlignment="1">
      <alignment horizontal="center"/>
    </xf>
    <xf numFmtId="0" fontId="5" fillId="4" borderId="22" xfId="0"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5" fillId="4" borderId="0" xfId="0" applyFont="1" applyFill="1" applyBorder="1" applyAlignment="1">
      <alignment horizontal="center" vertical="center" wrapText="1"/>
    </xf>
    <xf numFmtId="0" fontId="26" fillId="4" borderId="23" xfId="0" applyFont="1" applyFill="1" applyBorder="1" applyAlignment="1">
      <alignment horizontal="center" vertical="center" wrapText="1"/>
    </xf>
    <xf numFmtId="0" fontId="26" fillId="4" borderId="0" xfId="0" applyFont="1" applyFill="1" applyBorder="1" applyAlignment="1">
      <alignment horizontal="center"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14"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27" fillId="4" borderId="23" xfId="0" applyFont="1" applyFill="1" applyBorder="1" applyAlignment="1">
      <alignment horizontal="center" vertical="center" wrapText="1"/>
    </xf>
    <xf numFmtId="0" fontId="27" fillId="4" borderId="0" xfId="0" applyFont="1" applyFill="1" applyBorder="1" applyAlignment="1">
      <alignment horizontal="center" vertical="center" wrapText="1"/>
    </xf>
    <xf numFmtId="164" fontId="8" fillId="18" borderId="30" xfId="0" applyNumberFormat="1" applyFont="1" applyFill="1" applyBorder="1" applyAlignment="1">
      <alignment horizontal="center"/>
    </xf>
    <xf numFmtId="0" fontId="12" fillId="6" borderId="6" xfId="0" applyFont="1" applyFill="1" applyBorder="1" applyAlignment="1">
      <alignment horizontal="center"/>
    </xf>
    <xf numFmtId="0" fontId="11" fillId="6" borderId="7" xfId="0" applyFont="1" applyFill="1" applyBorder="1" applyAlignment="1">
      <alignment horizontal="center"/>
    </xf>
    <xf numFmtId="0" fontId="11" fillId="6" borderId="8" xfId="0" applyFont="1" applyFill="1" applyBorder="1" applyAlignment="1">
      <alignment horizontal="center"/>
    </xf>
    <xf numFmtId="0" fontId="11" fillId="6" borderId="9" xfId="0" applyFont="1" applyFill="1" applyBorder="1" applyAlignment="1">
      <alignment horizontal="center"/>
    </xf>
    <xf numFmtId="0" fontId="11" fillId="6" borderId="10" xfId="0" applyFont="1" applyFill="1" applyBorder="1" applyAlignment="1">
      <alignment horizontal="center"/>
    </xf>
    <xf numFmtId="0" fontId="11" fillId="6" borderId="11" xfId="0" applyFont="1" applyFill="1" applyBorder="1" applyAlignment="1">
      <alignment horizontal="center"/>
    </xf>
    <xf numFmtId="0" fontId="15" fillId="20" borderId="16" xfId="0" applyFont="1" applyFill="1" applyBorder="1" applyAlignment="1">
      <alignment horizontal="center" vertical="center"/>
    </xf>
    <xf numFmtId="0" fontId="15" fillId="20" borderId="17" xfId="0" applyFont="1" applyFill="1" applyBorder="1" applyAlignment="1">
      <alignment horizontal="center" vertical="center"/>
    </xf>
    <xf numFmtId="0" fontId="15" fillId="20" borderId="18" xfId="0" applyFont="1" applyFill="1" applyBorder="1" applyAlignment="1">
      <alignment horizontal="center" vertical="center"/>
    </xf>
    <xf numFmtId="0" fontId="15" fillId="20" borderId="19" xfId="0" applyFont="1" applyFill="1" applyBorder="1" applyAlignment="1">
      <alignment horizontal="center" vertical="center"/>
    </xf>
    <xf numFmtId="0" fontId="15" fillId="20" borderId="0" xfId="0" applyFont="1" applyFill="1" applyBorder="1" applyAlignment="1">
      <alignment horizontal="center" vertical="center"/>
    </xf>
    <xf numFmtId="0" fontId="15" fillId="20" borderId="20" xfId="0" applyFont="1" applyFill="1" applyBorder="1" applyAlignment="1">
      <alignment horizontal="center" vertical="center"/>
    </xf>
    <xf numFmtId="0" fontId="21" fillId="6" borderId="6" xfId="0" applyFont="1" applyFill="1" applyBorder="1" applyAlignment="1">
      <alignment horizontal="center" vertical="center" wrapText="1"/>
    </xf>
    <xf numFmtId="0" fontId="21" fillId="6" borderId="7" xfId="0" applyFont="1" applyFill="1" applyBorder="1" applyAlignment="1">
      <alignment horizontal="center" vertical="center" wrapText="1"/>
    </xf>
    <xf numFmtId="0" fontId="21" fillId="6" borderId="8" xfId="0" applyFont="1" applyFill="1" applyBorder="1" applyAlignment="1">
      <alignment horizontal="center" vertical="center" wrapText="1"/>
    </xf>
    <xf numFmtId="0" fontId="21" fillId="6" borderId="14" xfId="0" applyFont="1" applyFill="1" applyBorder="1" applyAlignment="1">
      <alignment horizontal="center" vertical="center" wrapText="1"/>
    </xf>
    <xf numFmtId="0" fontId="21" fillId="6" borderId="15" xfId="0" applyFont="1" applyFill="1" applyBorder="1" applyAlignment="1">
      <alignment horizontal="center" vertical="center" wrapText="1"/>
    </xf>
    <xf numFmtId="0" fontId="21" fillId="6" borderId="9" xfId="0" applyFont="1" applyFill="1" applyBorder="1" applyAlignment="1">
      <alignment horizontal="center" vertical="center" wrapText="1"/>
    </xf>
    <xf numFmtId="0" fontId="21" fillId="6" borderId="10" xfId="0" applyFont="1" applyFill="1" applyBorder="1" applyAlignment="1">
      <alignment horizontal="center" vertical="center" wrapText="1"/>
    </xf>
    <xf numFmtId="0" fontId="21" fillId="6" borderId="11" xfId="0" applyFont="1" applyFill="1" applyBorder="1" applyAlignment="1">
      <alignment horizontal="center" vertical="center" wrapText="1"/>
    </xf>
    <xf numFmtId="0" fontId="18" fillId="3" borderId="12" xfId="1" applyFont="1" applyFill="1" applyBorder="1" applyAlignment="1">
      <alignment horizontal="center" vertical="center" wrapText="1"/>
    </xf>
    <xf numFmtId="0" fontId="18" fillId="3" borderId="0" xfId="1" applyFont="1" applyFill="1" applyBorder="1" applyAlignment="1">
      <alignment horizontal="center" vertical="center" wrapText="1"/>
    </xf>
    <xf numFmtId="0" fontId="18" fillId="3" borderId="13" xfId="1" applyFont="1" applyFill="1" applyBorder="1" applyAlignment="1">
      <alignment horizontal="center" vertical="center" wrapText="1"/>
    </xf>
    <xf numFmtId="0" fontId="18" fillId="3" borderId="3" xfId="1" applyFont="1" applyFill="1" applyBorder="1" applyAlignment="1">
      <alignment horizontal="center" vertical="center" wrapText="1"/>
    </xf>
    <xf numFmtId="0" fontId="18" fillId="3" borderId="4" xfId="1" applyFont="1" applyFill="1" applyBorder="1" applyAlignment="1">
      <alignment horizontal="center" vertical="center" wrapText="1"/>
    </xf>
    <xf numFmtId="0" fontId="18" fillId="3" borderId="5" xfId="1" applyFont="1" applyFill="1" applyBorder="1" applyAlignment="1">
      <alignment horizontal="center" vertical="center" wrapText="1"/>
    </xf>
    <xf numFmtId="0" fontId="16" fillId="17" borderId="32" xfId="0" applyFont="1" applyFill="1" applyBorder="1" applyAlignment="1">
      <alignment horizontal="center" vertical="center"/>
    </xf>
    <xf numFmtId="0" fontId="14" fillId="17" borderId="33" xfId="0" applyFont="1" applyFill="1" applyBorder="1" applyAlignment="1">
      <alignment horizontal="center" vertical="center"/>
    </xf>
    <xf numFmtId="0" fontId="14" fillId="17" borderId="34" xfId="0" applyFont="1" applyFill="1" applyBorder="1" applyAlignment="1">
      <alignment horizontal="center" vertical="center"/>
    </xf>
    <xf numFmtId="0" fontId="24" fillId="17" borderId="35" xfId="0" applyFont="1" applyFill="1" applyBorder="1" applyAlignment="1">
      <alignment horizontal="center" vertical="center"/>
    </xf>
    <xf numFmtId="0" fontId="1" fillId="17" borderId="0" xfId="0" applyFont="1" applyFill="1" applyBorder="1" applyAlignment="1">
      <alignment horizontal="center" vertical="center"/>
    </xf>
    <xf numFmtId="0" fontId="1" fillId="17" borderId="36" xfId="0" applyFont="1" applyFill="1" applyBorder="1" applyAlignment="1">
      <alignment horizontal="center" vertical="center"/>
    </xf>
    <xf numFmtId="0" fontId="0" fillId="17" borderId="35" xfId="0" applyFill="1" applyBorder="1" applyAlignment="1">
      <alignment horizontal="center" vertical="center" wrapText="1"/>
    </xf>
    <xf numFmtId="0" fontId="0" fillId="17" borderId="36" xfId="0" applyFill="1" applyBorder="1" applyAlignment="1">
      <alignment horizontal="center" vertical="center" wrapText="1"/>
    </xf>
    <xf numFmtId="0" fontId="0" fillId="17" borderId="35" xfId="0" applyFill="1" applyBorder="1" applyAlignment="1">
      <alignment horizontal="center" wrapText="1"/>
    </xf>
    <xf numFmtId="0" fontId="0" fillId="17" borderId="36" xfId="0" applyFill="1" applyBorder="1" applyAlignment="1">
      <alignment horizontal="center" wrapText="1"/>
    </xf>
    <xf numFmtId="0" fontId="1" fillId="17" borderId="35" xfId="0" applyFont="1" applyFill="1" applyBorder="1" applyAlignment="1">
      <alignment horizontal="center" vertical="center"/>
    </xf>
    <xf numFmtId="0" fontId="23" fillId="17" borderId="35" xfId="0" applyFont="1" applyFill="1" applyBorder="1" applyAlignment="1">
      <alignment horizontal="center"/>
    </xf>
    <xf numFmtId="0" fontId="23" fillId="17" borderId="0" xfId="0" applyFont="1" applyFill="1" applyBorder="1" applyAlignment="1">
      <alignment horizontal="center"/>
    </xf>
    <xf numFmtId="0" fontId="9" fillId="20" borderId="31" xfId="0" applyFont="1" applyFill="1" applyBorder="1" applyAlignment="1">
      <alignment horizontal="center"/>
    </xf>
    <xf numFmtId="0" fontId="0" fillId="20" borderId="30" xfId="0" applyFill="1" applyBorder="1" applyAlignment="1">
      <alignment horizontal="center"/>
    </xf>
    <xf numFmtId="0" fontId="32" fillId="17" borderId="35" xfId="0" applyFont="1" applyFill="1" applyBorder="1" applyAlignment="1">
      <alignment horizontal="center"/>
    </xf>
    <xf numFmtId="0" fontId="32" fillId="17" borderId="0" xfId="0" applyFont="1" applyFill="1" applyBorder="1" applyAlignment="1">
      <alignment horizontal="center"/>
    </xf>
    <xf numFmtId="0" fontId="33" fillId="17" borderId="35" xfId="0" applyFont="1" applyFill="1" applyBorder="1" applyAlignment="1">
      <alignment horizontal="center"/>
    </xf>
    <xf numFmtId="0" fontId="33" fillId="17" borderId="0" xfId="0" applyFont="1" applyFill="1" applyBorder="1" applyAlignment="1">
      <alignment horizontal="center"/>
    </xf>
    <xf numFmtId="0" fontId="34" fillId="17" borderId="35" xfId="0" applyFont="1" applyFill="1" applyBorder="1" applyAlignment="1">
      <alignment horizontal="center"/>
    </xf>
    <xf numFmtId="0" fontId="34" fillId="17" borderId="0" xfId="0" applyFont="1" applyFill="1" applyBorder="1" applyAlignment="1">
      <alignment horizontal="center"/>
    </xf>
    <xf numFmtId="0" fontId="35" fillId="17" borderId="35" xfId="0" applyFont="1" applyFill="1" applyBorder="1" applyAlignment="1">
      <alignment horizontal="center"/>
    </xf>
    <xf numFmtId="0" fontId="35" fillId="17" borderId="0" xfId="0" applyFont="1" applyFill="1" applyBorder="1" applyAlignment="1">
      <alignment horizontal="center"/>
    </xf>
    <xf numFmtId="0" fontId="3" fillId="17" borderId="35" xfId="0" applyFont="1" applyFill="1" applyBorder="1" applyAlignment="1">
      <alignment horizontal="center" wrapText="1"/>
    </xf>
    <xf numFmtId="0" fontId="3" fillId="17" borderId="0" xfId="0" applyFont="1" applyFill="1" applyBorder="1" applyAlignment="1">
      <alignment horizontal="center" wrapText="1"/>
    </xf>
    <xf numFmtId="0" fontId="3" fillId="17" borderId="36" xfId="0" applyFont="1" applyFill="1" applyBorder="1" applyAlignment="1">
      <alignment horizontal="center" wrapText="1"/>
    </xf>
    <xf numFmtId="0" fontId="5" fillId="6" borderId="35" xfId="0" applyFont="1" applyFill="1" applyBorder="1" applyAlignment="1">
      <alignment horizontal="center" vertical="center" wrapText="1"/>
    </xf>
    <xf numFmtId="0" fontId="5" fillId="6" borderId="37" xfId="0" applyFont="1" applyFill="1" applyBorder="1" applyAlignment="1">
      <alignment horizontal="center" vertical="center" wrapText="1"/>
    </xf>
    <xf numFmtId="0" fontId="5" fillId="4" borderId="33" xfId="0" applyFont="1" applyFill="1" applyBorder="1" applyAlignment="1">
      <alignment horizontal="center" vertical="center" wrapText="1"/>
    </xf>
    <xf numFmtId="0" fontId="0" fillId="19" borderId="0" xfId="0" applyFill="1" applyAlignment="1">
      <alignment horizontal="center"/>
    </xf>
    <xf numFmtId="0" fontId="0" fillId="19" borderId="0" xfId="0" applyFill="1" applyAlignment="1">
      <alignment horizontal="center" vertical="center"/>
    </xf>
    <xf numFmtId="0" fontId="0" fillId="19" borderId="0" xfId="0" applyFill="1" applyAlignment="1">
      <alignment horizontal="center" vertical="center" wrapText="1"/>
    </xf>
    <xf numFmtId="0" fontId="5" fillId="5" borderId="35" xfId="0" applyFont="1" applyFill="1" applyBorder="1" applyAlignment="1">
      <alignment horizontal="center" vertical="center" wrapText="1"/>
    </xf>
    <xf numFmtId="0" fontId="1" fillId="18" borderId="35" xfId="0" applyFont="1" applyFill="1" applyBorder="1" applyAlignment="1">
      <alignment horizontal="center"/>
    </xf>
    <xf numFmtId="0" fontId="1" fillId="18" borderId="0" xfId="0" applyFont="1" applyFill="1" applyBorder="1" applyAlignment="1">
      <alignment horizontal="center"/>
    </xf>
    <xf numFmtId="0" fontId="1" fillId="18" borderId="36" xfId="0" applyFont="1" applyFill="1" applyBorder="1" applyAlignment="1">
      <alignment horizontal="center"/>
    </xf>
    <xf numFmtId="0" fontId="13" fillId="6" borderId="6" xfId="0" applyFont="1" applyFill="1" applyBorder="1" applyAlignment="1">
      <alignment horizontal="center"/>
    </xf>
    <xf numFmtId="0" fontId="0" fillId="6" borderId="7" xfId="0" applyFill="1" applyBorder="1" applyAlignment="1">
      <alignment horizontal="center"/>
    </xf>
    <xf numFmtId="0" fontId="0" fillId="6" borderId="8" xfId="0" applyFill="1" applyBorder="1" applyAlignment="1">
      <alignment horizontal="center"/>
    </xf>
    <xf numFmtId="0" fontId="0" fillId="6" borderId="9" xfId="0" applyFill="1" applyBorder="1" applyAlignment="1">
      <alignment horizontal="center"/>
    </xf>
    <xf numFmtId="0" fontId="0" fillId="6" borderId="10" xfId="0" applyFill="1" applyBorder="1" applyAlignment="1">
      <alignment horizontal="center"/>
    </xf>
    <xf numFmtId="0" fontId="0" fillId="6" borderId="11" xfId="0" applyFill="1" applyBorder="1" applyAlignment="1">
      <alignment horizontal="center"/>
    </xf>
    <xf numFmtId="0" fontId="10" fillId="6" borderId="6" xfId="0" applyFont="1" applyFill="1" applyBorder="1" applyAlignment="1">
      <alignment horizontal="center" vertical="center" wrapText="1"/>
    </xf>
    <xf numFmtId="0" fontId="19" fillId="20" borderId="22" xfId="0" applyFont="1" applyFill="1" applyBorder="1" applyAlignment="1">
      <alignment horizontal="center" vertical="center" wrapText="1"/>
    </xf>
    <xf numFmtId="0" fontId="4" fillId="20" borderId="23" xfId="0" applyFont="1" applyFill="1" applyBorder="1" applyAlignment="1">
      <alignment horizontal="center" vertical="center" wrapText="1"/>
    </xf>
    <xf numFmtId="0" fontId="4" fillId="20" borderId="1" xfId="0" applyFont="1" applyFill="1" applyBorder="1" applyAlignment="1">
      <alignment horizontal="center" vertical="center" wrapText="1"/>
    </xf>
    <xf numFmtId="0" fontId="4" fillId="20" borderId="0" xfId="0" applyFont="1" applyFill="1" applyBorder="1" applyAlignment="1">
      <alignment horizontal="center" vertical="center" wrapText="1"/>
    </xf>
    <xf numFmtId="0" fontId="23" fillId="18" borderId="35" xfId="0" applyFont="1" applyFill="1" applyBorder="1" applyAlignment="1">
      <alignment horizontal="center"/>
    </xf>
    <xf numFmtId="0" fontId="23" fillId="18" borderId="0" xfId="0" applyFont="1" applyFill="1" applyBorder="1" applyAlignment="1">
      <alignment horizontal="center"/>
    </xf>
    <xf numFmtId="0" fontId="23" fillId="18" borderId="36" xfId="0" applyFont="1" applyFill="1" applyBorder="1" applyAlignment="1">
      <alignment horizontal="center"/>
    </xf>
    <xf numFmtId="0" fontId="0" fillId="18" borderId="35" xfId="0" applyFill="1" applyBorder="1" applyAlignment="1">
      <alignment horizontal="center"/>
    </xf>
    <xf numFmtId="0" fontId="0" fillId="18" borderId="0" xfId="0" applyFill="1" applyBorder="1" applyAlignment="1">
      <alignment horizontal="center"/>
    </xf>
    <xf numFmtId="0" fontId="0" fillId="18" borderId="36" xfId="0" applyFill="1" applyBorder="1" applyAlignment="1">
      <alignment horizontal="center"/>
    </xf>
    <xf numFmtId="0" fontId="1" fillId="18" borderId="35" xfId="0" applyFont="1" applyFill="1" applyBorder="1" applyAlignment="1">
      <alignment horizontal="center" wrapText="1"/>
    </xf>
    <xf numFmtId="0" fontId="1" fillId="18" borderId="0" xfId="0" applyFont="1" applyFill="1" applyBorder="1" applyAlignment="1">
      <alignment horizontal="center" wrapText="1"/>
    </xf>
    <xf numFmtId="0" fontId="1" fillId="18" borderId="36" xfId="0" applyFont="1" applyFill="1" applyBorder="1" applyAlignment="1">
      <alignment horizontal="center" wrapText="1"/>
    </xf>
    <xf numFmtId="0" fontId="5" fillId="4" borderId="32" xfId="0" applyFont="1" applyFill="1" applyBorder="1" applyAlignment="1">
      <alignment horizontal="center" vertical="center" wrapText="1"/>
    </xf>
    <xf numFmtId="0" fontId="5" fillId="4" borderId="35" xfId="0" applyFont="1" applyFill="1" applyBorder="1" applyAlignment="1">
      <alignment horizontal="center" vertical="center" wrapText="1"/>
    </xf>
    <xf numFmtId="0" fontId="26" fillId="4" borderId="33" xfId="0" applyFont="1" applyFill="1" applyBorder="1" applyAlignment="1">
      <alignment horizontal="center" vertical="center" wrapText="1"/>
    </xf>
    <xf numFmtId="0" fontId="27" fillId="4" borderId="33" xfId="0" applyFont="1" applyFill="1" applyBorder="1" applyAlignment="1">
      <alignment horizontal="center" vertical="center" wrapText="1"/>
    </xf>
    <xf numFmtId="0" fontId="5" fillId="4" borderId="34" xfId="0" applyFont="1" applyFill="1" applyBorder="1" applyAlignment="1">
      <alignment horizontal="center" vertical="center" wrapText="1"/>
    </xf>
    <xf numFmtId="0" fontId="5" fillId="4" borderId="36" xfId="0" applyFont="1" applyFill="1" applyBorder="1" applyAlignment="1">
      <alignment horizontal="center" vertical="center" wrapText="1"/>
    </xf>
    <xf numFmtId="0" fontId="8" fillId="21" borderId="32" xfId="0" applyFont="1" applyFill="1" applyBorder="1" applyAlignment="1">
      <alignment horizontal="center" vertical="center"/>
    </xf>
    <xf numFmtId="0" fontId="8" fillId="21" borderId="33" xfId="0" applyFont="1" applyFill="1" applyBorder="1" applyAlignment="1">
      <alignment horizontal="center" vertical="center"/>
    </xf>
    <xf numFmtId="0" fontId="8" fillId="21" borderId="34" xfId="0" applyFont="1" applyFill="1" applyBorder="1" applyAlignment="1">
      <alignment horizontal="center" vertical="center"/>
    </xf>
    <xf numFmtId="0" fontId="8" fillId="21" borderId="35" xfId="0" applyFont="1" applyFill="1" applyBorder="1" applyAlignment="1">
      <alignment horizontal="center" vertical="center"/>
    </xf>
    <xf numFmtId="0" fontId="8" fillId="21" borderId="0" xfId="0" applyFont="1" applyFill="1" applyBorder="1" applyAlignment="1">
      <alignment horizontal="center" vertical="center"/>
    </xf>
    <xf numFmtId="0" fontId="8" fillId="21" borderId="36" xfId="0" applyFont="1" applyFill="1" applyBorder="1" applyAlignment="1">
      <alignment horizontal="center" vertical="center"/>
    </xf>
    <xf numFmtId="0" fontId="8" fillId="21" borderId="38" xfId="0" applyFont="1" applyFill="1" applyBorder="1" applyAlignment="1">
      <alignment horizontal="center" vertical="center"/>
    </xf>
    <xf numFmtId="0" fontId="8" fillId="21" borderId="39" xfId="0" applyFont="1" applyFill="1" applyBorder="1" applyAlignment="1">
      <alignment horizontal="center" vertical="center"/>
    </xf>
    <xf numFmtId="0" fontId="5" fillId="14" borderId="35" xfId="0" applyFont="1" applyFill="1" applyBorder="1" applyAlignment="1">
      <alignment horizontal="center" vertical="center" wrapText="1"/>
    </xf>
    <xf numFmtId="0" fontId="5" fillId="3" borderId="35" xfId="0" applyFont="1" applyFill="1" applyBorder="1" applyAlignment="1">
      <alignment horizontal="center" vertical="center" wrapText="1"/>
    </xf>
    <xf numFmtId="0" fontId="17" fillId="18" borderId="35" xfId="1" applyFill="1" applyBorder="1" applyAlignment="1">
      <alignment horizontal="center"/>
    </xf>
    <xf numFmtId="0" fontId="17" fillId="18" borderId="0" xfId="1" applyFill="1" applyBorder="1" applyAlignment="1">
      <alignment horizontal="center"/>
    </xf>
    <xf numFmtId="0" fontId="17" fillId="18" borderId="36" xfId="1" applyFill="1" applyBorder="1" applyAlignment="1">
      <alignment horizontal="center"/>
    </xf>
    <xf numFmtId="0" fontId="0" fillId="18" borderId="35" xfId="0" applyFill="1" applyBorder="1" applyAlignment="1">
      <alignment horizontal="center" vertical="center" wrapText="1"/>
    </xf>
    <xf numFmtId="0" fontId="0" fillId="18" borderId="0" xfId="0" applyFill="1" applyBorder="1" applyAlignment="1">
      <alignment horizontal="center" vertical="center" wrapText="1"/>
    </xf>
    <xf numFmtId="0" fontId="0" fillId="18" borderId="36" xfId="0" applyFill="1" applyBorder="1" applyAlignment="1">
      <alignment horizontal="center" vertical="center" wrapText="1"/>
    </xf>
    <xf numFmtId="0" fontId="1" fillId="18" borderId="35" xfId="0" applyFont="1" applyFill="1" applyBorder="1" applyAlignment="1">
      <alignment horizontal="center" vertical="center" wrapText="1"/>
    </xf>
    <xf numFmtId="0" fontId="1" fillId="18" borderId="0" xfId="0" applyFont="1" applyFill="1" applyBorder="1" applyAlignment="1">
      <alignment horizontal="center" vertical="center" wrapText="1"/>
    </xf>
    <xf numFmtId="0" fontId="1" fillId="18" borderId="36" xfId="0" applyFont="1" applyFill="1" applyBorder="1" applyAlignment="1">
      <alignment horizontal="center" vertical="center" wrapText="1"/>
    </xf>
    <xf numFmtId="0" fontId="0" fillId="18" borderId="35" xfId="0" applyFill="1" applyBorder="1" applyAlignment="1">
      <alignment horizontal="center" wrapText="1"/>
    </xf>
    <xf numFmtId="0" fontId="0" fillId="18" borderId="0" xfId="0" applyFill="1" applyBorder="1" applyAlignment="1">
      <alignment horizontal="center" wrapText="1"/>
    </xf>
    <xf numFmtId="0" fontId="0" fillId="18" borderId="36" xfId="0" applyFill="1" applyBorder="1" applyAlignment="1">
      <alignment horizontal="center" wrapText="1"/>
    </xf>
    <xf numFmtId="0" fontId="0" fillId="6" borderId="14" xfId="0" applyFill="1" applyBorder="1" applyAlignment="1">
      <alignment horizontal="center"/>
    </xf>
    <xf numFmtId="0" fontId="0" fillId="6" borderId="0" xfId="0" applyFill="1" applyBorder="1" applyAlignment="1">
      <alignment horizontal="center"/>
    </xf>
    <xf numFmtId="0" fontId="0" fillId="6" borderId="15" xfId="0" applyFill="1" applyBorder="1" applyAlignment="1">
      <alignment horizontal="center"/>
    </xf>
    <xf numFmtId="0" fontId="5" fillId="4" borderId="21" xfId="0" applyFont="1" applyFill="1" applyBorder="1" applyAlignment="1">
      <alignment horizontal="center" vertical="center" wrapText="1"/>
    </xf>
    <xf numFmtId="0" fontId="8" fillId="15" borderId="21" xfId="0" applyFont="1" applyFill="1" applyBorder="1" applyAlignment="1">
      <alignment horizontal="center" vertical="center"/>
    </xf>
    <xf numFmtId="0" fontId="5" fillId="19" borderId="0" xfId="0" applyFont="1" applyFill="1" applyAlignment="1">
      <alignment horizontal="center" vertical="center"/>
    </xf>
    <xf numFmtId="0" fontId="10" fillId="6" borderId="6" xfId="0" applyFont="1" applyFill="1" applyBorder="1" applyAlignment="1">
      <alignment horizontal="center" vertical="top" wrapText="1"/>
    </xf>
    <xf numFmtId="0" fontId="10" fillId="6" borderId="7" xfId="0" applyFont="1" applyFill="1" applyBorder="1" applyAlignment="1">
      <alignment horizontal="center" vertical="top" wrapText="1"/>
    </xf>
    <xf numFmtId="0" fontId="10" fillId="6" borderId="8" xfId="0" applyFont="1" applyFill="1" applyBorder="1" applyAlignment="1">
      <alignment horizontal="center" vertical="top" wrapText="1"/>
    </xf>
    <xf numFmtId="0" fontId="10" fillId="6" borderId="14" xfId="0" applyFont="1" applyFill="1" applyBorder="1" applyAlignment="1">
      <alignment horizontal="center" vertical="top" wrapText="1"/>
    </xf>
    <xf numFmtId="0" fontId="10" fillId="6" borderId="0" xfId="0" applyFont="1" applyFill="1" applyBorder="1" applyAlignment="1">
      <alignment horizontal="center" vertical="top" wrapText="1"/>
    </xf>
    <xf numFmtId="0" fontId="10" fillId="6" borderId="15" xfId="0" applyFont="1" applyFill="1" applyBorder="1" applyAlignment="1">
      <alignment horizontal="center" vertical="top" wrapText="1"/>
    </xf>
    <xf numFmtId="0" fontId="22" fillId="20" borderId="16" xfId="0" applyFont="1" applyFill="1" applyBorder="1" applyAlignment="1">
      <alignment horizontal="center" vertical="center"/>
    </xf>
    <xf numFmtId="0" fontId="22" fillId="20" borderId="17" xfId="0" applyFont="1" applyFill="1" applyBorder="1" applyAlignment="1">
      <alignment horizontal="center" vertical="center"/>
    </xf>
    <xf numFmtId="0" fontId="22" fillId="20" borderId="19" xfId="0" applyFont="1" applyFill="1" applyBorder="1" applyAlignment="1">
      <alignment horizontal="center" vertical="center"/>
    </xf>
    <xf numFmtId="0" fontId="22" fillId="20" borderId="0" xfId="0" applyFont="1" applyFill="1" applyBorder="1" applyAlignment="1">
      <alignment horizontal="center" vertical="center"/>
    </xf>
    <xf numFmtId="0" fontId="21" fillId="6" borderId="14" xfId="0" applyFont="1" applyFill="1" applyBorder="1" applyAlignment="1">
      <alignment horizontal="center" vertical="top" wrapText="1"/>
    </xf>
    <xf numFmtId="0" fontId="21" fillId="6" borderId="0" xfId="0" applyFont="1" applyFill="1" applyBorder="1" applyAlignment="1">
      <alignment horizontal="center" vertical="top" wrapText="1"/>
    </xf>
    <xf numFmtId="0" fontId="21" fillId="6" borderId="15" xfId="0" applyFont="1" applyFill="1" applyBorder="1" applyAlignment="1">
      <alignment horizontal="center" vertical="top" wrapText="1"/>
    </xf>
    <xf numFmtId="0" fontId="21" fillId="6" borderId="9" xfId="0" applyFont="1" applyFill="1" applyBorder="1" applyAlignment="1">
      <alignment horizontal="center" vertical="top" wrapText="1"/>
    </xf>
    <xf numFmtId="0" fontId="21" fillId="6" borderId="10" xfId="0" applyFont="1" applyFill="1" applyBorder="1" applyAlignment="1">
      <alignment horizontal="center" vertical="top" wrapText="1"/>
    </xf>
    <xf numFmtId="0" fontId="21" fillId="6" borderId="11" xfId="0" applyFont="1" applyFill="1" applyBorder="1" applyAlignment="1">
      <alignment horizontal="center" vertical="top" wrapText="1"/>
    </xf>
    <xf numFmtId="0" fontId="17" fillId="17" borderId="1" xfId="1" applyFill="1" applyBorder="1" applyAlignment="1">
      <alignment horizontal="center"/>
    </xf>
    <xf numFmtId="0" fontId="17" fillId="17" borderId="0" xfId="1" applyFill="1" applyBorder="1" applyAlignment="1">
      <alignment horizontal="center"/>
    </xf>
    <xf numFmtId="0" fontId="17" fillId="17" borderId="25" xfId="1" applyFill="1" applyBorder="1" applyAlignment="1">
      <alignment horizontal="center"/>
    </xf>
    <xf numFmtId="0" fontId="1" fillId="17" borderId="1" xfId="0" applyFont="1" applyFill="1" applyBorder="1" applyAlignment="1">
      <alignment horizontal="center"/>
    </xf>
    <xf numFmtId="0" fontId="1" fillId="17" borderId="0" xfId="0" applyFont="1" applyFill="1" applyBorder="1" applyAlignment="1">
      <alignment horizontal="center"/>
    </xf>
    <xf numFmtId="0" fontId="1" fillId="17" borderId="25" xfId="0" applyFont="1" applyFill="1" applyBorder="1" applyAlignment="1">
      <alignment horizontal="center"/>
    </xf>
    <xf numFmtId="0" fontId="0" fillId="17" borderId="1" xfId="0" applyFont="1" applyFill="1" applyBorder="1" applyAlignment="1">
      <alignment horizontal="center" vertical="center" wrapText="1"/>
    </xf>
    <xf numFmtId="0" fontId="0" fillId="17" borderId="0" xfId="0" applyFont="1" applyFill="1" applyBorder="1" applyAlignment="1">
      <alignment horizontal="center" vertical="center" wrapText="1"/>
    </xf>
    <xf numFmtId="0" fontId="0" fillId="17" borderId="25" xfId="0" applyFont="1" applyFill="1" applyBorder="1" applyAlignment="1">
      <alignment horizontal="center" vertical="center" wrapText="1"/>
    </xf>
    <xf numFmtId="0" fontId="8" fillId="6" borderId="32" xfId="0" applyFont="1" applyFill="1" applyBorder="1" applyAlignment="1">
      <alignment horizontal="center" vertical="center" wrapText="1"/>
    </xf>
    <xf numFmtId="0" fontId="8" fillId="6" borderId="33" xfId="0" applyFont="1" applyFill="1" applyBorder="1" applyAlignment="1">
      <alignment horizontal="center" vertical="center" wrapText="1"/>
    </xf>
    <xf numFmtId="0" fontId="8" fillId="6" borderId="35" xfId="0" applyFont="1" applyFill="1" applyBorder="1" applyAlignment="1">
      <alignment horizontal="center" vertical="center" wrapText="1"/>
    </xf>
    <xf numFmtId="0" fontId="8" fillId="6" borderId="0" xfId="0" applyFont="1" applyFill="1" applyBorder="1" applyAlignment="1">
      <alignment horizontal="center" vertical="center" wrapText="1"/>
    </xf>
    <xf numFmtId="0" fontId="8" fillId="6" borderId="37" xfId="0" applyFont="1" applyFill="1" applyBorder="1" applyAlignment="1">
      <alignment horizontal="center" vertical="center" wrapText="1"/>
    </xf>
    <xf numFmtId="0" fontId="8" fillId="6" borderId="38"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0" fillId="17" borderId="1" xfId="0" applyFill="1" applyBorder="1" applyAlignment="1">
      <alignment horizontal="center"/>
    </xf>
    <xf numFmtId="0" fontId="0" fillId="17" borderId="0" xfId="0" applyFill="1" applyBorder="1" applyAlignment="1">
      <alignment horizontal="center"/>
    </xf>
    <xf numFmtId="0" fontId="0" fillId="17" borderId="25" xfId="0" applyFill="1" applyBorder="1" applyAlignment="1">
      <alignment horizontal="center"/>
    </xf>
    <xf numFmtId="0" fontId="17" fillId="17" borderId="1" xfId="1" applyFill="1" applyBorder="1" applyAlignment="1">
      <alignment horizontal="center" wrapText="1"/>
    </xf>
    <xf numFmtId="0" fontId="17" fillId="17" borderId="0" xfId="1" applyFill="1" applyBorder="1" applyAlignment="1">
      <alignment horizontal="center" wrapText="1"/>
    </xf>
    <xf numFmtId="0" fontId="17" fillId="17" borderId="25" xfId="1" applyFill="1" applyBorder="1" applyAlignment="1">
      <alignment horizontal="center" wrapText="1"/>
    </xf>
    <xf numFmtId="0" fontId="13" fillId="6" borderId="7" xfId="0" applyFont="1" applyFill="1" applyBorder="1" applyAlignment="1">
      <alignment horizontal="center"/>
    </xf>
    <xf numFmtId="0" fontId="13" fillId="6" borderId="8" xfId="0" applyFont="1" applyFill="1" applyBorder="1" applyAlignment="1">
      <alignment horizontal="center"/>
    </xf>
    <xf numFmtId="0" fontId="13" fillId="6" borderId="9" xfId="0" applyFont="1" applyFill="1" applyBorder="1" applyAlignment="1">
      <alignment horizontal="center"/>
    </xf>
    <xf numFmtId="0" fontId="13" fillId="6" borderId="10" xfId="0" applyFont="1" applyFill="1" applyBorder="1" applyAlignment="1">
      <alignment horizontal="center"/>
    </xf>
    <xf numFmtId="0" fontId="13" fillId="6" borderId="11" xfId="0" applyFont="1" applyFill="1" applyBorder="1" applyAlignment="1">
      <alignment horizontal="center"/>
    </xf>
    <xf numFmtId="0" fontId="19" fillId="20" borderId="16" xfId="0" applyFont="1" applyFill="1" applyBorder="1" applyAlignment="1">
      <alignment horizontal="center" vertical="center"/>
    </xf>
    <xf numFmtId="0" fontId="1" fillId="20" borderId="17" xfId="0" applyFont="1" applyFill="1" applyBorder="1" applyAlignment="1">
      <alignment horizontal="center" vertical="center"/>
    </xf>
    <xf numFmtId="0" fontId="1" fillId="20" borderId="19" xfId="0" applyFont="1" applyFill="1" applyBorder="1" applyAlignment="1">
      <alignment horizontal="center" vertical="center"/>
    </xf>
    <xf numFmtId="0" fontId="1" fillId="20" borderId="0" xfId="0" applyFont="1" applyFill="1" applyBorder="1" applyAlignment="1">
      <alignment horizontal="center" vertical="center"/>
    </xf>
    <xf numFmtId="0" fontId="8" fillId="6" borderId="22" xfId="0" applyFont="1" applyFill="1" applyBorder="1" applyAlignment="1">
      <alignment horizontal="center" vertical="center" wrapText="1"/>
    </xf>
    <xf numFmtId="0" fontId="8" fillId="6" borderId="23" xfId="0" applyFont="1" applyFill="1" applyBorder="1" applyAlignment="1">
      <alignment horizontal="center" vertical="center" wrapText="1"/>
    </xf>
    <xf numFmtId="0" fontId="8" fillId="6" borderId="1" xfId="0" applyFont="1" applyFill="1" applyBorder="1" applyAlignment="1">
      <alignment horizontal="center" vertical="center" wrapText="1"/>
    </xf>
    <xf numFmtId="0" fontId="8" fillId="6" borderId="26" xfId="0" applyFont="1" applyFill="1" applyBorder="1" applyAlignment="1">
      <alignment horizontal="center" vertical="center" wrapText="1"/>
    </xf>
    <xf numFmtId="0" fontId="8" fillId="6" borderId="27" xfId="0" applyFont="1" applyFill="1" applyBorder="1" applyAlignment="1">
      <alignment horizontal="center" vertical="center" wrapText="1"/>
    </xf>
    <xf numFmtId="0" fontId="6" fillId="15" borderId="21" xfId="0" applyFont="1" applyFill="1" applyBorder="1" applyAlignment="1">
      <alignment horizontal="center"/>
    </xf>
    <xf numFmtId="0" fontId="6" fillId="13" borderId="21" xfId="0" applyFont="1" applyFill="1" applyBorder="1" applyAlignment="1">
      <alignment horizontal="center"/>
    </xf>
    <xf numFmtId="0" fontId="6" fillId="10" borderId="21" xfId="0" applyFont="1" applyFill="1" applyBorder="1" applyAlignment="1">
      <alignment horizontal="center"/>
    </xf>
    <xf numFmtId="0" fontId="6" fillId="11" borderId="21" xfId="0" applyFont="1" applyFill="1" applyBorder="1" applyAlignment="1">
      <alignment horizontal="center"/>
    </xf>
    <xf numFmtId="0" fontId="6" fillId="12" borderId="21" xfId="0" applyFont="1" applyFill="1" applyBorder="1" applyAlignment="1">
      <alignment horizontal="center"/>
    </xf>
    <xf numFmtId="0" fontId="6" fillId="4" borderId="21" xfId="0" applyFont="1" applyFill="1" applyBorder="1" applyAlignment="1">
      <alignment horizontal="center"/>
    </xf>
  </cellXfs>
  <cellStyles count="2">
    <cellStyle name="Hyperlink" xfId="1" builtinId="8"/>
    <cellStyle name="Normal" xfId="0" builtinId="0"/>
  </cellStyles>
  <dxfs count="0"/>
  <tableStyles count="0" defaultTableStyle="TableStyleMedium9" defaultPivotStyle="PivotStyleMedium7"/>
  <colors>
    <mruColors>
      <color rgb="FFFF6C63"/>
      <color rgb="FF71B14C"/>
      <color rgb="FF649C41"/>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 Type="http://schemas.openxmlformats.org/officeDocument/2006/relationships/sharedStrings" Target="sharedStrings.xml"/><Relationship Id="rId12"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theme" Target="theme/theme1.xml"/><Relationship Id="rId10"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microsoft.com/office/2011/relationships/chartStyle" Target="style1.xml"/><Relationship Id="rId2" Type="http://schemas.microsoft.com/office/2011/relationships/chartColorStyle" Target="colors1.xml"/></Relationships>
</file>

<file path=xl/charts/_rels/chart2.xml.rels><?xml version="1.0" encoding="UTF-8" standalone="yes"?>
<Relationships xmlns="http://schemas.openxmlformats.org/package/2006/relationships"><Relationship Id="rId1" Type="http://schemas.microsoft.com/office/2011/relationships/chartStyle" Target="style2.xml"/><Relationship Id="rId2" Type="http://schemas.microsoft.com/office/2011/relationships/chartColorStyle" Target="colors2.xml"/></Relationships>
</file>

<file path=xl/charts/_rels/chart3.xml.rels><?xml version="1.0" encoding="UTF-8" standalone="yes"?>
<Relationships xmlns="http://schemas.openxmlformats.org/package/2006/relationships"><Relationship Id="rId1" Type="http://schemas.microsoft.com/office/2011/relationships/chartStyle" Target="style3.xml"/><Relationship Id="rId2" Type="http://schemas.microsoft.com/office/2011/relationships/chartColorStyle" Target="colors3.xml"/></Relationships>
</file>

<file path=xl/charts/_rels/chart4.xml.rels><?xml version="1.0" encoding="UTF-8" standalone="yes"?>
<Relationships xmlns="http://schemas.openxmlformats.org/package/2006/relationships"><Relationship Id="rId1" Type="http://schemas.microsoft.com/office/2011/relationships/chartStyle" Target="style4.xml"/><Relationship Id="rId2" Type="http://schemas.microsoft.com/office/2011/relationships/chartColorStyle" Target="colors4.xml"/></Relationships>
</file>

<file path=xl/charts/_rels/chart5.xml.rels><?xml version="1.0" encoding="UTF-8" standalone="yes"?>
<Relationships xmlns="http://schemas.openxmlformats.org/package/2006/relationships"><Relationship Id="rId1" Type="http://schemas.microsoft.com/office/2011/relationships/chartStyle" Target="style5.xml"/><Relationship Id="rId2" Type="http://schemas.microsoft.com/office/2011/relationships/chartColorStyle" Target="colors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600" b="1"/>
              <a:t>Temperature</a:t>
            </a:r>
            <a:r>
              <a:rPr lang="en-US" sz="1600" b="1" baseline="0"/>
              <a:t> and Precipitation Pattern</a:t>
            </a:r>
            <a:endParaRPr lang="en-US" sz="16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0913298337707786"/>
          <c:y val="0.123765060240964"/>
          <c:w val="0.832430668841762"/>
          <c:h val="0.742053898192303"/>
        </c:manualLayout>
      </c:layout>
      <c:barChart>
        <c:barDir val="col"/>
        <c:grouping val="clustered"/>
        <c:varyColors val="0"/>
        <c:ser>
          <c:idx val="1"/>
          <c:order val="1"/>
          <c:tx>
            <c:v>Precipitation</c:v>
          </c:tx>
          <c:spPr>
            <a:solidFill>
              <a:schemeClr val="accent1"/>
            </a:solidFill>
            <a:ln w="63500">
              <a:solidFill>
                <a:schemeClr val="accent1"/>
              </a:solidFill>
            </a:ln>
            <a:effectLst/>
          </c:spPr>
          <c:invertIfNegative val="0"/>
          <c:cat>
            <c:numRef>
              <c:f>'Step 1. Meteorological Inputs'!$G$32:$G$210</c:f>
              <c:numCache>
                <c:formatCode>m/d/yy</c:formatCode>
                <c:ptCount val="179"/>
                <c:pt idx="0">
                  <c:v>0.0</c:v>
                </c:pt>
                <c:pt idx="1">
                  <c:v>0.0</c:v>
                </c:pt>
                <c:pt idx="2">
                  <c:v>0.0</c:v>
                </c:pt>
                <c:pt idx="3">
                  <c:v>0.0</c:v>
                </c:pt>
                <c:pt idx="4">
                  <c:v>0.0</c:v>
                </c:pt>
                <c:pt idx="5">
                  <c:v>0.0</c:v>
                </c:pt>
                <c:pt idx="6">
                  <c:v>0.0</c:v>
                </c:pt>
                <c:pt idx="7">
                  <c:v>0.0</c:v>
                </c:pt>
                <c:pt idx="8">
                  <c:v>0.0</c:v>
                </c:pt>
                <c:pt idx="9">
                  <c:v>0.0</c:v>
                </c:pt>
                <c:pt idx="10">
                  <c:v>0.0</c:v>
                </c:pt>
                <c:pt idx="11">
                  <c:v>0.0</c:v>
                </c:pt>
                <c:pt idx="12">
                  <c:v>0.0</c:v>
                </c:pt>
                <c:pt idx="13">
                  <c:v>0.0</c:v>
                </c:pt>
                <c:pt idx="14">
                  <c:v>0.0</c:v>
                </c:pt>
                <c:pt idx="15">
                  <c:v>0.0</c:v>
                </c:pt>
                <c:pt idx="16">
                  <c:v>0.0</c:v>
                </c:pt>
                <c:pt idx="17">
                  <c:v>0.0</c:v>
                </c:pt>
                <c:pt idx="18">
                  <c:v>0.0</c:v>
                </c:pt>
                <c:pt idx="19">
                  <c:v>0.0</c:v>
                </c:pt>
                <c:pt idx="20">
                  <c:v>0.0</c:v>
                </c:pt>
                <c:pt idx="21">
                  <c:v>0.0</c:v>
                </c:pt>
                <c:pt idx="22">
                  <c:v>0.0</c:v>
                </c:pt>
                <c:pt idx="23">
                  <c:v>0.0</c:v>
                </c:pt>
                <c:pt idx="24">
                  <c:v>0.0</c:v>
                </c:pt>
                <c:pt idx="25">
                  <c:v>0.0</c:v>
                </c:pt>
                <c:pt idx="26">
                  <c:v>0.0</c:v>
                </c:pt>
                <c:pt idx="27">
                  <c:v>0.0</c:v>
                </c:pt>
                <c:pt idx="28">
                  <c:v>0.0</c:v>
                </c:pt>
                <c:pt idx="29">
                  <c:v>0.0</c:v>
                </c:pt>
                <c:pt idx="30">
                  <c:v>0.0</c:v>
                </c:pt>
                <c:pt idx="31">
                  <c:v>0.0</c:v>
                </c:pt>
                <c:pt idx="32">
                  <c:v>0.0</c:v>
                </c:pt>
                <c:pt idx="33">
                  <c:v>0.0</c:v>
                </c:pt>
                <c:pt idx="34">
                  <c:v>0.0</c:v>
                </c:pt>
                <c:pt idx="35">
                  <c:v>0.0</c:v>
                </c:pt>
                <c:pt idx="36">
                  <c:v>0.0</c:v>
                </c:pt>
                <c:pt idx="37">
                  <c:v>0.0</c:v>
                </c:pt>
                <c:pt idx="38">
                  <c:v>0.0</c:v>
                </c:pt>
                <c:pt idx="39">
                  <c:v>0.0</c:v>
                </c:pt>
                <c:pt idx="40">
                  <c:v>0.0</c:v>
                </c:pt>
                <c:pt idx="41">
                  <c:v>0.0</c:v>
                </c:pt>
                <c:pt idx="42">
                  <c:v>0.0</c:v>
                </c:pt>
                <c:pt idx="43">
                  <c:v>0.0</c:v>
                </c:pt>
                <c:pt idx="44">
                  <c:v>0.0</c:v>
                </c:pt>
                <c:pt idx="45">
                  <c:v>0.0</c:v>
                </c:pt>
                <c:pt idx="46">
                  <c:v>0.0</c:v>
                </c:pt>
                <c:pt idx="47">
                  <c:v>0.0</c:v>
                </c:pt>
                <c:pt idx="48">
                  <c:v>0.0</c:v>
                </c:pt>
                <c:pt idx="49">
                  <c:v>0.0</c:v>
                </c:pt>
                <c:pt idx="50">
                  <c:v>0.0</c:v>
                </c:pt>
                <c:pt idx="51">
                  <c:v>0.0</c:v>
                </c:pt>
                <c:pt idx="52">
                  <c:v>0.0</c:v>
                </c:pt>
                <c:pt idx="53">
                  <c:v>0.0</c:v>
                </c:pt>
                <c:pt idx="54">
                  <c:v>0.0</c:v>
                </c:pt>
                <c:pt idx="55">
                  <c:v>0.0</c:v>
                </c:pt>
                <c:pt idx="56">
                  <c:v>0.0</c:v>
                </c:pt>
                <c:pt idx="57">
                  <c:v>0.0</c:v>
                </c:pt>
                <c:pt idx="58">
                  <c:v>0.0</c:v>
                </c:pt>
                <c:pt idx="59">
                  <c:v>0.0</c:v>
                </c:pt>
                <c:pt idx="60">
                  <c:v>0.0</c:v>
                </c:pt>
                <c:pt idx="61">
                  <c:v>0.0</c:v>
                </c:pt>
                <c:pt idx="62">
                  <c:v>0.0</c:v>
                </c:pt>
                <c:pt idx="63">
                  <c:v>0.0</c:v>
                </c:pt>
                <c:pt idx="64">
                  <c:v>0.0</c:v>
                </c:pt>
                <c:pt idx="65">
                  <c:v>0.0</c:v>
                </c:pt>
                <c:pt idx="66">
                  <c:v>0.0</c:v>
                </c:pt>
                <c:pt idx="67">
                  <c:v>0.0</c:v>
                </c:pt>
                <c:pt idx="68">
                  <c:v>0.0</c:v>
                </c:pt>
                <c:pt idx="69">
                  <c:v>0.0</c:v>
                </c:pt>
                <c:pt idx="70">
                  <c:v>0.0</c:v>
                </c:pt>
                <c:pt idx="71">
                  <c:v>0.0</c:v>
                </c:pt>
                <c:pt idx="72">
                  <c:v>0.0</c:v>
                </c:pt>
                <c:pt idx="73">
                  <c:v>0.0</c:v>
                </c:pt>
                <c:pt idx="74">
                  <c:v>0.0</c:v>
                </c:pt>
                <c:pt idx="75">
                  <c:v>0.0</c:v>
                </c:pt>
                <c:pt idx="76">
                  <c:v>0.0</c:v>
                </c:pt>
                <c:pt idx="77">
                  <c:v>0.0</c:v>
                </c:pt>
                <c:pt idx="78">
                  <c:v>0.0</c:v>
                </c:pt>
                <c:pt idx="79">
                  <c:v>0.0</c:v>
                </c:pt>
                <c:pt idx="80">
                  <c:v>0.0</c:v>
                </c:pt>
                <c:pt idx="81">
                  <c:v>0.0</c:v>
                </c:pt>
                <c:pt idx="82">
                  <c:v>0.0</c:v>
                </c:pt>
                <c:pt idx="83">
                  <c:v>0.0</c:v>
                </c:pt>
                <c:pt idx="84">
                  <c:v>0.0</c:v>
                </c:pt>
                <c:pt idx="85">
                  <c:v>0.0</c:v>
                </c:pt>
                <c:pt idx="86">
                  <c:v>0.0</c:v>
                </c:pt>
                <c:pt idx="87">
                  <c:v>0.0</c:v>
                </c:pt>
                <c:pt idx="88">
                  <c:v>0.0</c:v>
                </c:pt>
                <c:pt idx="89">
                  <c:v>0.0</c:v>
                </c:pt>
                <c:pt idx="90">
                  <c:v>0.0</c:v>
                </c:pt>
                <c:pt idx="91">
                  <c:v>0.0</c:v>
                </c:pt>
                <c:pt idx="92">
                  <c:v>0.0</c:v>
                </c:pt>
                <c:pt idx="93">
                  <c:v>0.0</c:v>
                </c:pt>
                <c:pt idx="94">
                  <c:v>0.0</c:v>
                </c:pt>
                <c:pt idx="95">
                  <c:v>0.0</c:v>
                </c:pt>
                <c:pt idx="96">
                  <c:v>0.0</c:v>
                </c:pt>
                <c:pt idx="97">
                  <c:v>0.0</c:v>
                </c:pt>
                <c:pt idx="98">
                  <c:v>0.0</c:v>
                </c:pt>
                <c:pt idx="99">
                  <c:v>0.0</c:v>
                </c:pt>
                <c:pt idx="100">
                  <c:v>0.0</c:v>
                </c:pt>
                <c:pt idx="101">
                  <c:v>0.0</c:v>
                </c:pt>
                <c:pt idx="102">
                  <c:v>0.0</c:v>
                </c:pt>
                <c:pt idx="103">
                  <c:v>0.0</c:v>
                </c:pt>
                <c:pt idx="104">
                  <c:v>0.0</c:v>
                </c:pt>
                <c:pt idx="105">
                  <c:v>0.0</c:v>
                </c:pt>
                <c:pt idx="106">
                  <c:v>0.0</c:v>
                </c:pt>
                <c:pt idx="107">
                  <c:v>0.0</c:v>
                </c:pt>
                <c:pt idx="108">
                  <c:v>0.0</c:v>
                </c:pt>
                <c:pt idx="109">
                  <c:v>0.0</c:v>
                </c:pt>
                <c:pt idx="110">
                  <c:v>0.0</c:v>
                </c:pt>
                <c:pt idx="111">
                  <c:v>0.0</c:v>
                </c:pt>
                <c:pt idx="112">
                  <c:v>0.0</c:v>
                </c:pt>
                <c:pt idx="113">
                  <c:v>0.0</c:v>
                </c:pt>
                <c:pt idx="114">
                  <c:v>0.0</c:v>
                </c:pt>
                <c:pt idx="115">
                  <c:v>0.0</c:v>
                </c:pt>
                <c:pt idx="116">
                  <c:v>0.0</c:v>
                </c:pt>
                <c:pt idx="117">
                  <c:v>0.0</c:v>
                </c:pt>
                <c:pt idx="118">
                  <c:v>0.0</c:v>
                </c:pt>
                <c:pt idx="119">
                  <c:v>0.0</c:v>
                </c:pt>
                <c:pt idx="120">
                  <c:v>0.0</c:v>
                </c:pt>
                <c:pt idx="121">
                  <c:v>0.0</c:v>
                </c:pt>
                <c:pt idx="122">
                  <c:v>0.0</c:v>
                </c:pt>
                <c:pt idx="123">
                  <c:v>0.0</c:v>
                </c:pt>
                <c:pt idx="124">
                  <c:v>0.0</c:v>
                </c:pt>
                <c:pt idx="125">
                  <c:v>0.0</c:v>
                </c:pt>
                <c:pt idx="126">
                  <c:v>0.0</c:v>
                </c:pt>
                <c:pt idx="127">
                  <c:v>0.0</c:v>
                </c:pt>
                <c:pt idx="128">
                  <c:v>0.0</c:v>
                </c:pt>
                <c:pt idx="129">
                  <c:v>0.0</c:v>
                </c:pt>
                <c:pt idx="130">
                  <c:v>0.0</c:v>
                </c:pt>
                <c:pt idx="131">
                  <c:v>0.0</c:v>
                </c:pt>
                <c:pt idx="132">
                  <c:v>0.0</c:v>
                </c:pt>
                <c:pt idx="133">
                  <c:v>0.0</c:v>
                </c:pt>
                <c:pt idx="134">
                  <c:v>0.0</c:v>
                </c:pt>
                <c:pt idx="135">
                  <c:v>0.0</c:v>
                </c:pt>
                <c:pt idx="136">
                  <c:v>0.0</c:v>
                </c:pt>
                <c:pt idx="137">
                  <c:v>0.0</c:v>
                </c:pt>
                <c:pt idx="138">
                  <c:v>0.0</c:v>
                </c:pt>
                <c:pt idx="139">
                  <c:v>0.0</c:v>
                </c:pt>
                <c:pt idx="140">
                  <c:v>0.0</c:v>
                </c:pt>
                <c:pt idx="141">
                  <c:v>0.0</c:v>
                </c:pt>
                <c:pt idx="142">
                  <c:v>0.0</c:v>
                </c:pt>
                <c:pt idx="143">
                  <c:v>0.0</c:v>
                </c:pt>
                <c:pt idx="144">
                  <c:v>0.0</c:v>
                </c:pt>
                <c:pt idx="145">
                  <c:v>0.0</c:v>
                </c:pt>
                <c:pt idx="146">
                  <c:v>0.0</c:v>
                </c:pt>
                <c:pt idx="147">
                  <c:v>0.0</c:v>
                </c:pt>
                <c:pt idx="148">
                  <c:v>0.0</c:v>
                </c:pt>
                <c:pt idx="149">
                  <c:v>0.0</c:v>
                </c:pt>
                <c:pt idx="150">
                  <c:v>0.0</c:v>
                </c:pt>
                <c:pt idx="151">
                  <c:v>0.0</c:v>
                </c:pt>
                <c:pt idx="152">
                  <c:v>0.0</c:v>
                </c:pt>
                <c:pt idx="153">
                  <c:v>0.0</c:v>
                </c:pt>
                <c:pt idx="154">
                  <c:v>0.0</c:v>
                </c:pt>
                <c:pt idx="155">
                  <c:v>0.0</c:v>
                </c:pt>
                <c:pt idx="156">
                  <c:v>0.0</c:v>
                </c:pt>
                <c:pt idx="157">
                  <c:v>0.0</c:v>
                </c:pt>
                <c:pt idx="158">
                  <c:v>0.0</c:v>
                </c:pt>
                <c:pt idx="159">
                  <c:v>0.0</c:v>
                </c:pt>
                <c:pt idx="160">
                  <c:v>0.0</c:v>
                </c:pt>
                <c:pt idx="161">
                  <c:v>0.0</c:v>
                </c:pt>
                <c:pt idx="162">
                  <c:v>0.0</c:v>
                </c:pt>
                <c:pt idx="163">
                  <c:v>0.0</c:v>
                </c:pt>
                <c:pt idx="164">
                  <c:v>0.0</c:v>
                </c:pt>
                <c:pt idx="165">
                  <c:v>0.0</c:v>
                </c:pt>
                <c:pt idx="166">
                  <c:v>0.0</c:v>
                </c:pt>
                <c:pt idx="167">
                  <c:v>0.0</c:v>
                </c:pt>
                <c:pt idx="168">
                  <c:v>0.0</c:v>
                </c:pt>
                <c:pt idx="169">
                  <c:v>0.0</c:v>
                </c:pt>
                <c:pt idx="170">
                  <c:v>0.0</c:v>
                </c:pt>
                <c:pt idx="171">
                  <c:v>0.0</c:v>
                </c:pt>
                <c:pt idx="172">
                  <c:v>0.0</c:v>
                </c:pt>
                <c:pt idx="173">
                  <c:v>0.0</c:v>
                </c:pt>
                <c:pt idx="174">
                  <c:v>0.0</c:v>
                </c:pt>
                <c:pt idx="175">
                  <c:v>0.0</c:v>
                </c:pt>
                <c:pt idx="176">
                  <c:v>0.0</c:v>
                </c:pt>
                <c:pt idx="177">
                  <c:v>0.0</c:v>
                </c:pt>
                <c:pt idx="178">
                  <c:v>0.0</c:v>
                </c:pt>
              </c:numCache>
            </c:numRef>
          </c:cat>
          <c:val>
            <c:numRef>
              <c:f>'Step 1. Meteorological Inputs'!$L$32:$L$210</c:f>
              <c:numCache>
                <c:formatCode>General</c:formatCode>
                <c:ptCount val="179"/>
              </c:numCache>
            </c:numRef>
          </c:val>
        </c:ser>
        <c:dLbls>
          <c:showLegendKey val="0"/>
          <c:showVal val="0"/>
          <c:showCatName val="0"/>
          <c:showSerName val="0"/>
          <c:showPercent val="0"/>
          <c:showBubbleSize val="0"/>
        </c:dLbls>
        <c:gapWidth val="200"/>
        <c:axId val="-2050746000"/>
        <c:axId val="-2050932112"/>
      </c:barChart>
      <c:lineChart>
        <c:grouping val="standard"/>
        <c:varyColors val="0"/>
        <c:ser>
          <c:idx val="0"/>
          <c:order val="0"/>
          <c:tx>
            <c:v>Temperature</c:v>
          </c:tx>
          <c:spPr>
            <a:ln w="28575" cap="rnd">
              <a:solidFill>
                <a:schemeClr val="accent4"/>
              </a:solidFill>
              <a:prstDash val="dashDot"/>
              <a:round/>
            </a:ln>
            <a:effectLst/>
          </c:spPr>
          <c:marker>
            <c:symbol val="none"/>
          </c:marker>
          <c:cat>
            <c:numRef>
              <c:f>'Step 1. Meteorological Inputs'!$G$32:$G$210</c:f>
              <c:numCache>
                <c:formatCode>m/d/yy</c:formatCode>
                <c:ptCount val="179"/>
                <c:pt idx="0">
                  <c:v>0.0</c:v>
                </c:pt>
                <c:pt idx="1">
                  <c:v>0.0</c:v>
                </c:pt>
                <c:pt idx="2">
                  <c:v>0.0</c:v>
                </c:pt>
                <c:pt idx="3">
                  <c:v>0.0</c:v>
                </c:pt>
                <c:pt idx="4">
                  <c:v>0.0</c:v>
                </c:pt>
                <c:pt idx="5">
                  <c:v>0.0</c:v>
                </c:pt>
                <c:pt idx="6">
                  <c:v>0.0</c:v>
                </c:pt>
                <c:pt idx="7">
                  <c:v>0.0</c:v>
                </c:pt>
                <c:pt idx="8">
                  <c:v>0.0</c:v>
                </c:pt>
                <c:pt idx="9">
                  <c:v>0.0</c:v>
                </c:pt>
                <c:pt idx="10">
                  <c:v>0.0</c:v>
                </c:pt>
                <c:pt idx="11">
                  <c:v>0.0</c:v>
                </c:pt>
                <c:pt idx="12">
                  <c:v>0.0</c:v>
                </c:pt>
                <c:pt idx="13">
                  <c:v>0.0</c:v>
                </c:pt>
                <c:pt idx="14">
                  <c:v>0.0</c:v>
                </c:pt>
                <c:pt idx="15">
                  <c:v>0.0</c:v>
                </c:pt>
                <c:pt idx="16">
                  <c:v>0.0</c:v>
                </c:pt>
                <c:pt idx="17">
                  <c:v>0.0</c:v>
                </c:pt>
                <c:pt idx="18">
                  <c:v>0.0</c:v>
                </c:pt>
                <c:pt idx="19">
                  <c:v>0.0</c:v>
                </c:pt>
                <c:pt idx="20">
                  <c:v>0.0</c:v>
                </c:pt>
                <c:pt idx="21">
                  <c:v>0.0</c:v>
                </c:pt>
                <c:pt idx="22">
                  <c:v>0.0</c:v>
                </c:pt>
                <c:pt idx="23">
                  <c:v>0.0</c:v>
                </c:pt>
                <c:pt idx="24">
                  <c:v>0.0</c:v>
                </c:pt>
                <c:pt idx="25">
                  <c:v>0.0</c:v>
                </c:pt>
                <c:pt idx="26">
                  <c:v>0.0</c:v>
                </c:pt>
                <c:pt idx="27">
                  <c:v>0.0</c:v>
                </c:pt>
                <c:pt idx="28">
                  <c:v>0.0</c:v>
                </c:pt>
                <c:pt idx="29">
                  <c:v>0.0</c:v>
                </c:pt>
                <c:pt idx="30">
                  <c:v>0.0</c:v>
                </c:pt>
                <c:pt idx="31">
                  <c:v>0.0</c:v>
                </c:pt>
                <c:pt idx="32">
                  <c:v>0.0</c:v>
                </c:pt>
                <c:pt idx="33">
                  <c:v>0.0</c:v>
                </c:pt>
                <c:pt idx="34">
                  <c:v>0.0</c:v>
                </c:pt>
                <c:pt idx="35">
                  <c:v>0.0</c:v>
                </c:pt>
                <c:pt idx="36">
                  <c:v>0.0</c:v>
                </c:pt>
                <c:pt idx="37">
                  <c:v>0.0</c:v>
                </c:pt>
                <c:pt idx="38">
                  <c:v>0.0</c:v>
                </c:pt>
                <c:pt idx="39">
                  <c:v>0.0</c:v>
                </c:pt>
                <c:pt idx="40">
                  <c:v>0.0</c:v>
                </c:pt>
                <c:pt idx="41">
                  <c:v>0.0</c:v>
                </c:pt>
                <c:pt idx="42">
                  <c:v>0.0</c:v>
                </c:pt>
                <c:pt idx="43">
                  <c:v>0.0</c:v>
                </c:pt>
                <c:pt idx="44">
                  <c:v>0.0</c:v>
                </c:pt>
                <c:pt idx="45">
                  <c:v>0.0</c:v>
                </c:pt>
                <c:pt idx="46">
                  <c:v>0.0</c:v>
                </c:pt>
                <c:pt idx="47">
                  <c:v>0.0</c:v>
                </c:pt>
                <c:pt idx="48">
                  <c:v>0.0</c:v>
                </c:pt>
                <c:pt idx="49">
                  <c:v>0.0</c:v>
                </c:pt>
                <c:pt idx="50">
                  <c:v>0.0</c:v>
                </c:pt>
                <c:pt idx="51">
                  <c:v>0.0</c:v>
                </c:pt>
                <c:pt idx="52">
                  <c:v>0.0</c:v>
                </c:pt>
                <c:pt idx="53">
                  <c:v>0.0</c:v>
                </c:pt>
                <c:pt idx="54">
                  <c:v>0.0</c:v>
                </c:pt>
                <c:pt idx="55">
                  <c:v>0.0</c:v>
                </c:pt>
                <c:pt idx="56">
                  <c:v>0.0</c:v>
                </c:pt>
                <c:pt idx="57">
                  <c:v>0.0</c:v>
                </c:pt>
                <c:pt idx="58">
                  <c:v>0.0</c:v>
                </c:pt>
                <c:pt idx="59">
                  <c:v>0.0</c:v>
                </c:pt>
                <c:pt idx="60">
                  <c:v>0.0</c:v>
                </c:pt>
                <c:pt idx="61">
                  <c:v>0.0</c:v>
                </c:pt>
                <c:pt idx="62">
                  <c:v>0.0</c:v>
                </c:pt>
                <c:pt idx="63">
                  <c:v>0.0</c:v>
                </c:pt>
                <c:pt idx="64">
                  <c:v>0.0</c:v>
                </c:pt>
                <c:pt idx="65">
                  <c:v>0.0</c:v>
                </c:pt>
                <c:pt idx="66">
                  <c:v>0.0</c:v>
                </c:pt>
                <c:pt idx="67">
                  <c:v>0.0</c:v>
                </c:pt>
                <c:pt idx="68">
                  <c:v>0.0</c:v>
                </c:pt>
                <c:pt idx="69">
                  <c:v>0.0</c:v>
                </c:pt>
                <c:pt idx="70">
                  <c:v>0.0</c:v>
                </c:pt>
                <c:pt idx="71">
                  <c:v>0.0</c:v>
                </c:pt>
                <c:pt idx="72">
                  <c:v>0.0</c:v>
                </c:pt>
                <c:pt idx="73">
                  <c:v>0.0</c:v>
                </c:pt>
                <c:pt idx="74">
                  <c:v>0.0</c:v>
                </c:pt>
                <c:pt idx="75">
                  <c:v>0.0</c:v>
                </c:pt>
                <c:pt idx="76">
                  <c:v>0.0</c:v>
                </c:pt>
                <c:pt idx="77">
                  <c:v>0.0</c:v>
                </c:pt>
                <c:pt idx="78">
                  <c:v>0.0</c:v>
                </c:pt>
                <c:pt idx="79">
                  <c:v>0.0</c:v>
                </c:pt>
                <c:pt idx="80">
                  <c:v>0.0</c:v>
                </c:pt>
                <c:pt idx="81">
                  <c:v>0.0</c:v>
                </c:pt>
                <c:pt idx="82">
                  <c:v>0.0</c:v>
                </c:pt>
                <c:pt idx="83">
                  <c:v>0.0</c:v>
                </c:pt>
                <c:pt idx="84">
                  <c:v>0.0</c:v>
                </c:pt>
                <c:pt idx="85">
                  <c:v>0.0</c:v>
                </c:pt>
                <c:pt idx="86">
                  <c:v>0.0</c:v>
                </c:pt>
                <c:pt idx="87">
                  <c:v>0.0</c:v>
                </c:pt>
                <c:pt idx="88">
                  <c:v>0.0</c:v>
                </c:pt>
                <c:pt idx="89">
                  <c:v>0.0</c:v>
                </c:pt>
                <c:pt idx="90">
                  <c:v>0.0</c:v>
                </c:pt>
                <c:pt idx="91">
                  <c:v>0.0</c:v>
                </c:pt>
                <c:pt idx="92">
                  <c:v>0.0</c:v>
                </c:pt>
                <c:pt idx="93">
                  <c:v>0.0</c:v>
                </c:pt>
                <c:pt idx="94">
                  <c:v>0.0</c:v>
                </c:pt>
                <c:pt idx="95">
                  <c:v>0.0</c:v>
                </c:pt>
                <c:pt idx="96">
                  <c:v>0.0</c:v>
                </c:pt>
                <c:pt idx="97">
                  <c:v>0.0</c:v>
                </c:pt>
                <c:pt idx="98">
                  <c:v>0.0</c:v>
                </c:pt>
                <c:pt idx="99">
                  <c:v>0.0</c:v>
                </c:pt>
                <c:pt idx="100">
                  <c:v>0.0</c:v>
                </c:pt>
                <c:pt idx="101">
                  <c:v>0.0</c:v>
                </c:pt>
                <c:pt idx="102">
                  <c:v>0.0</c:v>
                </c:pt>
                <c:pt idx="103">
                  <c:v>0.0</c:v>
                </c:pt>
                <c:pt idx="104">
                  <c:v>0.0</c:v>
                </c:pt>
                <c:pt idx="105">
                  <c:v>0.0</c:v>
                </c:pt>
                <c:pt idx="106">
                  <c:v>0.0</c:v>
                </c:pt>
                <c:pt idx="107">
                  <c:v>0.0</c:v>
                </c:pt>
                <c:pt idx="108">
                  <c:v>0.0</c:v>
                </c:pt>
                <c:pt idx="109">
                  <c:v>0.0</c:v>
                </c:pt>
                <c:pt idx="110">
                  <c:v>0.0</c:v>
                </c:pt>
                <c:pt idx="111">
                  <c:v>0.0</c:v>
                </c:pt>
                <c:pt idx="112">
                  <c:v>0.0</c:v>
                </c:pt>
                <c:pt idx="113">
                  <c:v>0.0</c:v>
                </c:pt>
                <c:pt idx="114">
                  <c:v>0.0</c:v>
                </c:pt>
                <c:pt idx="115">
                  <c:v>0.0</c:v>
                </c:pt>
                <c:pt idx="116">
                  <c:v>0.0</c:v>
                </c:pt>
                <c:pt idx="117">
                  <c:v>0.0</c:v>
                </c:pt>
                <c:pt idx="118">
                  <c:v>0.0</c:v>
                </c:pt>
                <c:pt idx="119">
                  <c:v>0.0</c:v>
                </c:pt>
                <c:pt idx="120">
                  <c:v>0.0</c:v>
                </c:pt>
                <c:pt idx="121">
                  <c:v>0.0</c:v>
                </c:pt>
                <c:pt idx="122">
                  <c:v>0.0</c:v>
                </c:pt>
                <c:pt idx="123">
                  <c:v>0.0</c:v>
                </c:pt>
                <c:pt idx="124">
                  <c:v>0.0</c:v>
                </c:pt>
                <c:pt idx="125">
                  <c:v>0.0</c:v>
                </c:pt>
                <c:pt idx="126">
                  <c:v>0.0</c:v>
                </c:pt>
                <c:pt idx="127">
                  <c:v>0.0</c:v>
                </c:pt>
                <c:pt idx="128">
                  <c:v>0.0</c:v>
                </c:pt>
                <c:pt idx="129">
                  <c:v>0.0</c:v>
                </c:pt>
                <c:pt idx="130">
                  <c:v>0.0</c:v>
                </c:pt>
                <c:pt idx="131">
                  <c:v>0.0</c:v>
                </c:pt>
                <c:pt idx="132">
                  <c:v>0.0</c:v>
                </c:pt>
                <c:pt idx="133">
                  <c:v>0.0</c:v>
                </c:pt>
                <c:pt idx="134">
                  <c:v>0.0</c:v>
                </c:pt>
                <c:pt idx="135">
                  <c:v>0.0</c:v>
                </c:pt>
                <c:pt idx="136">
                  <c:v>0.0</c:v>
                </c:pt>
                <c:pt idx="137">
                  <c:v>0.0</c:v>
                </c:pt>
                <c:pt idx="138">
                  <c:v>0.0</c:v>
                </c:pt>
                <c:pt idx="139">
                  <c:v>0.0</c:v>
                </c:pt>
                <c:pt idx="140">
                  <c:v>0.0</c:v>
                </c:pt>
                <c:pt idx="141">
                  <c:v>0.0</c:v>
                </c:pt>
                <c:pt idx="142">
                  <c:v>0.0</c:v>
                </c:pt>
                <c:pt idx="143">
                  <c:v>0.0</c:v>
                </c:pt>
                <c:pt idx="144">
                  <c:v>0.0</c:v>
                </c:pt>
                <c:pt idx="145">
                  <c:v>0.0</c:v>
                </c:pt>
                <c:pt idx="146">
                  <c:v>0.0</c:v>
                </c:pt>
                <c:pt idx="147">
                  <c:v>0.0</c:v>
                </c:pt>
                <c:pt idx="148">
                  <c:v>0.0</c:v>
                </c:pt>
                <c:pt idx="149">
                  <c:v>0.0</c:v>
                </c:pt>
                <c:pt idx="150">
                  <c:v>0.0</c:v>
                </c:pt>
                <c:pt idx="151">
                  <c:v>0.0</c:v>
                </c:pt>
                <c:pt idx="152">
                  <c:v>0.0</c:v>
                </c:pt>
                <c:pt idx="153">
                  <c:v>0.0</c:v>
                </c:pt>
                <c:pt idx="154">
                  <c:v>0.0</c:v>
                </c:pt>
                <c:pt idx="155">
                  <c:v>0.0</c:v>
                </c:pt>
                <c:pt idx="156">
                  <c:v>0.0</c:v>
                </c:pt>
                <c:pt idx="157">
                  <c:v>0.0</c:v>
                </c:pt>
                <c:pt idx="158">
                  <c:v>0.0</c:v>
                </c:pt>
                <c:pt idx="159">
                  <c:v>0.0</c:v>
                </c:pt>
                <c:pt idx="160">
                  <c:v>0.0</c:v>
                </c:pt>
                <c:pt idx="161">
                  <c:v>0.0</c:v>
                </c:pt>
                <c:pt idx="162">
                  <c:v>0.0</c:v>
                </c:pt>
                <c:pt idx="163">
                  <c:v>0.0</c:v>
                </c:pt>
                <c:pt idx="164">
                  <c:v>0.0</c:v>
                </c:pt>
                <c:pt idx="165">
                  <c:v>0.0</c:v>
                </c:pt>
                <c:pt idx="166">
                  <c:v>0.0</c:v>
                </c:pt>
                <c:pt idx="167">
                  <c:v>0.0</c:v>
                </c:pt>
                <c:pt idx="168">
                  <c:v>0.0</c:v>
                </c:pt>
                <c:pt idx="169">
                  <c:v>0.0</c:v>
                </c:pt>
                <c:pt idx="170">
                  <c:v>0.0</c:v>
                </c:pt>
                <c:pt idx="171">
                  <c:v>0.0</c:v>
                </c:pt>
                <c:pt idx="172">
                  <c:v>0.0</c:v>
                </c:pt>
                <c:pt idx="173">
                  <c:v>0.0</c:v>
                </c:pt>
                <c:pt idx="174">
                  <c:v>0.0</c:v>
                </c:pt>
                <c:pt idx="175">
                  <c:v>0.0</c:v>
                </c:pt>
                <c:pt idx="176">
                  <c:v>0.0</c:v>
                </c:pt>
                <c:pt idx="177">
                  <c:v>0.0</c:v>
                </c:pt>
                <c:pt idx="178">
                  <c:v>0.0</c:v>
                </c:pt>
              </c:numCache>
            </c:numRef>
          </c:cat>
          <c:val>
            <c:numRef>
              <c:f>'Step 1. Meteorological Inputs'!$I$32:$I$210</c:f>
              <c:numCache>
                <c:formatCode>General</c:formatCode>
                <c:ptCount val="179"/>
              </c:numCache>
            </c:numRef>
          </c:val>
          <c:smooth val="0"/>
        </c:ser>
        <c:dLbls>
          <c:showLegendKey val="0"/>
          <c:showVal val="0"/>
          <c:showCatName val="0"/>
          <c:showSerName val="0"/>
          <c:showPercent val="0"/>
          <c:showBubbleSize val="0"/>
        </c:dLbls>
        <c:marker val="1"/>
        <c:smooth val="0"/>
        <c:axId val="2130875104"/>
        <c:axId val="-2050861152"/>
      </c:lineChart>
      <c:dateAx>
        <c:axId val="2130875104"/>
        <c:scaling>
          <c:orientation val="minMax"/>
        </c:scaling>
        <c:delete val="0"/>
        <c:axPos val="b"/>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Time</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m/d/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0861152"/>
        <c:crosses val="autoZero"/>
        <c:auto val="1"/>
        <c:lblOffset val="100"/>
        <c:baseTimeUnit val="days"/>
      </c:dateAx>
      <c:valAx>
        <c:axId val="-2050861152"/>
        <c:scaling>
          <c:orientation val="minMax"/>
        </c:scaling>
        <c:delete val="0"/>
        <c:axPos val="l"/>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latin typeface="Calibri" charset="0"/>
                    <a:ea typeface="Calibri" charset="0"/>
                    <a:cs typeface="Calibri" charset="0"/>
                  </a:rPr>
                  <a:t>Temperature</a:t>
                </a:r>
                <a:r>
                  <a:rPr lang="en-US" altLang="zh-CN" sz="1200">
                    <a:latin typeface="Calibri" charset="0"/>
                    <a:ea typeface="Calibri" charset="0"/>
                    <a:cs typeface="Calibri" charset="0"/>
                  </a:rPr>
                  <a:t>(</a:t>
                </a:r>
                <a:r>
                  <a:rPr lang="zh-CN" altLang="en-US" sz="1200">
                    <a:latin typeface="Calibri" charset="0"/>
                    <a:ea typeface="Calibri" charset="0"/>
                    <a:cs typeface="Calibri" charset="0"/>
                  </a:rPr>
                  <a:t>℃</a:t>
                </a:r>
                <a:r>
                  <a:rPr lang="en-US" altLang="zh-CN" sz="1200">
                    <a:latin typeface="Calibri" charset="0"/>
                    <a:ea typeface="Calibri" charset="0"/>
                    <a:cs typeface="Calibri" charset="0"/>
                  </a:rPr>
                  <a:t>)</a:t>
                </a:r>
                <a:endParaRPr lang="en-US" sz="1200">
                  <a:latin typeface="Calibri" charset="0"/>
                  <a:ea typeface="Calibri" charset="0"/>
                  <a:cs typeface="Calibri" charset="0"/>
                </a:endParaRPr>
              </a:p>
            </c:rich>
          </c:tx>
          <c:layout>
            <c:manualLayout>
              <c:xMode val="edge"/>
              <c:yMode val="edge"/>
              <c:x val="0.0297014258352841"/>
              <c:y val="0.348160505360559"/>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solidFill>
              <a:schemeClr val="accent3"/>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875104"/>
        <c:crosses val="autoZero"/>
        <c:crossBetween val="between"/>
      </c:valAx>
      <c:valAx>
        <c:axId val="-2050932112"/>
        <c:scaling>
          <c:orientation val="minMax"/>
        </c:scaling>
        <c:delete val="0"/>
        <c:axPos val="r"/>
        <c:title>
          <c:tx>
            <c:rich>
              <a:bodyPr rot="-540000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n-US" sz="1200" b="0">
                    <a:effectLst/>
                  </a:rPr>
                  <a:t>Precipitation</a:t>
                </a:r>
                <a:r>
                  <a:rPr lang="en-US" sz="1200" b="0" baseline="0">
                    <a:effectLst/>
                  </a:rPr>
                  <a:t> (mm)</a:t>
                </a:r>
                <a:endParaRPr lang="en-US" sz="1200" b="0">
                  <a:effectLst/>
                </a:endParaRPr>
              </a:p>
              <a:p>
                <a:pPr marL="0" marR="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endParaRPr lang="en-US"/>
              </a:p>
            </c:rich>
          </c:tx>
          <c:overlay val="0"/>
          <c:spPr>
            <a:noFill/>
            <a:ln>
              <a:noFill/>
            </a:ln>
            <a:effectLst/>
          </c:spPr>
          <c:txPr>
            <a:bodyPr rot="-540000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out"/>
        <c:minorTickMark val="none"/>
        <c:tickLblPos val="nextTo"/>
        <c:spPr>
          <a:noFill/>
          <a:ln>
            <a:solidFill>
              <a:schemeClr val="accent3"/>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0746000"/>
        <c:crosses val="max"/>
        <c:crossBetween val="between"/>
      </c:valAx>
      <c:dateAx>
        <c:axId val="-2050746000"/>
        <c:scaling>
          <c:orientation val="minMax"/>
        </c:scaling>
        <c:delete val="1"/>
        <c:axPos val="b"/>
        <c:numFmt formatCode="m/d/yy" sourceLinked="1"/>
        <c:majorTickMark val="out"/>
        <c:minorTickMark val="none"/>
        <c:tickLblPos val="nextTo"/>
        <c:crossAx val="-2050932112"/>
        <c:crosses val="autoZero"/>
        <c:auto val="1"/>
        <c:lblOffset val="100"/>
        <c:baseTimeUnit val="days"/>
      </c:dateAx>
      <c:spPr>
        <a:noFill/>
        <a:ln>
          <a:noFill/>
        </a:ln>
        <a:effectLst/>
      </c:spPr>
    </c:plotArea>
    <c:legend>
      <c:legendPos val="b"/>
      <c:layout>
        <c:manualLayout>
          <c:xMode val="edge"/>
          <c:yMode val="edge"/>
          <c:x val="0.108321869249102"/>
          <c:y val="0.123870126173987"/>
          <c:w val="0.174160859202944"/>
          <c:h val="0.12612987382601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600" b="1"/>
              <a:t>Evaporation</a:t>
            </a:r>
            <a:r>
              <a:rPr lang="en-US" sz="1600" b="1" baseline="0"/>
              <a:t> and Rainfall Rate Pattern</a:t>
            </a:r>
            <a:endParaRPr lang="en-US" sz="16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0814406146251586"/>
          <c:y val="0.14064620355412"/>
          <c:w val="0.838048704176879"/>
          <c:h val="0.704114006875901"/>
        </c:manualLayout>
      </c:layout>
      <c:lineChart>
        <c:grouping val="standard"/>
        <c:varyColors val="0"/>
        <c:ser>
          <c:idx val="1"/>
          <c:order val="1"/>
          <c:tx>
            <c:v>Rainfall rate</c:v>
          </c:tx>
          <c:spPr>
            <a:ln w="28575" cap="rnd">
              <a:solidFill>
                <a:schemeClr val="accent5"/>
              </a:solidFill>
              <a:prstDash val="solid"/>
              <a:round/>
            </a:ln>
            <a:effectLst/>
          </c:spPr>
          <c:marker>
            <c:symbol val="none"/>
          </c:marker>
          <c:cat>
            <c:numRef>
              <c:f>'Step 1. Meteorological Inputs'!$G$32:$G$210</c:f>
              <c:numCache>
                <c:formatCode>m/d/yy</c:formatCode>
                <c:ptCount val="179"/>
                <c:pt idx="0">
                  <c:v>0.0</c:v>
                </c:pt>
                <c:pt idx="1">
                  <c:v>0.0</c:v>
                </c:pt>
                <c:pt idx="2">
                  <c:v>0.0</c:v>
                </c:pt>
                <c:pt idx="3">
                  <c:v>0.0</c:v>
                </c:pt>
                <c:pt idx="4">
                  <c:v>0.0</c:v>
                </c:pt>
                <c:pt idx="5">
                  <c:v>0.0</c:v>
                </c:pt>
                <c:pt idx="6">
                  <c:v>0.0</c:v>
                </c:pt>
                <c:pt idx="7">
                  <c:v>0.0</c:v>
                </c:pt>
                <c:pt idx="8">
                  <c:v>0.0</c:v>
                </c:pt>
                <c:pt idx="9">
                  <c:v>0.0</c:v>
                </c:pt>
                <c:pt idx="10">
                  <c:v>0.0</c:v>
                </c:pt>
                <c:pt idx="11">
                  <c:v>0.0</c:v>
                </c:pt>
                <c:pt idx="12">
                  <c:v>0.0</c:v>
                </c:pt>
                <c:pt idx="13">
                  <c:v>0.0</c:v>
                </c:pt>
                <c:pt idx="14">
                  <c:v>0.0</c:v>
                </c:pt>
                <c:pt idx="15">
                  <c:v>0.0</c:v>
                </c:pt>
                <c:pt idx="16">
                  <c:v>0.0</c:v>
                </c:pt>
                <c:pt idx="17">
                  <c:v>0.0</c:v>
                </c:pt>
                <c:pt idx="18">
                  <c:v>0.0</c:v>
                </c:pt>
                <c:pt idx="19">
                  <c:v>0.0</c:v>
                </c:pt>
                <c:pt idx="20">
                  <c:v>0.0</c:v>
                </c:pt>
                <c:pt idx="21">
                  <c:v>0.0</c:v>
                </c:pt>
                <c:pt idx="22">
                  <c:v>0.0</c:v>
                </c:pt>
                <c:pt idx="23">
                  <c:v>0.0</c:v>
                </c:pt>
                <c:pt idx="24">
                  <c:v>0.0</c:v>
                </c:pt>
                <c:pt idx="25">
                  <c:v>0.0</c:v>
                </c:pt>
                <c:pt idx="26">
                  <c:v>0.0</c:v>
                </c:pt>
                <c:pt idx="27">
                  <c:v>0.0</c:v>
                </c:pt>
                <c:pt idx="28">
                  <c:v>0.0</c:v>
                </c:pt>
                <c:pt idx="29">
                  <c:v>0.0</c:v>
                </c:pt>
                <c:pt idx="30">
                  <c:v>0.0</c:v>
                </c:pt>
                <c:pt idx="31">
                  <c:v>0.0</c:v>
                </c:pt>
                <c:pt idx="32">
                  <c:v>0.0</c:v>
                </c:pt>
                <c:pt idx="33">
                  <c:v>0.0</c:v>
                </c:pt>
                <c:pt idx="34">
                  <c:v>0.0</c:v>
                </c:pt>
                <c:pt idx="35">
                  <c:v>0.0</c:v>
                </c:pt>
                <c:pt idx="36">
                  <c:v>0.0</c:v>
                </c:pt>
                <c:pt idx="37">
                  <c:v>0.0</c:v>
                </c:pt>
                <c:pt idx="38">
                  <c:v>0.0</c:v>
                </c:pt>
                <c:pt idx="39">
                  <c:v>0.0</c:v>
                </c:pt>
                <c:pt idx="40">
                  <c:v>0.0</c:v>
                </c:pt>
                <c:pt idx="41">
                  <c:v>0.0</c:v>
                </c:pt>
                <c:pt idx="42">
                  <c:v>0.0</c:v>
                </c:pt>
                <c:pt idx="43">
                  <c:v>0.0</c:v>
                </c:pt>
                <c:pt idx="44">
                  <c:v>0.0</c:v>
                </c:pt>
                <c:pt idx="45">
                  <c:v>0.0</c:v>
                </c:pt>
                <c:pt idx="46">
                  <c:v>0.0</c:v>
                </c:pt>
                <c:pt idx="47">
                  <c:v>0.0</c:v>
                </c:pt>
                <c:pt idx="48">
                  <c:v>0.0</c:v>
                </c:pt>
                <c:pt idx="49">
                  <c:v>0.0</c:v>
                </c:pt>
                <c:pt idx="50">
                  <c:v>0.0</c:v>
                </c:pt>
                <c:pt idx="51">
                  <c:v>0.0</c:v>
                </c:pt>
                <c:pt idx="52">
                  <c:v>0.0</c:v>
                </c:pt>
                <c:pt idx="53">
                  <c:v>0.0</c:v>
                </c:pt>
                <c:pt idx="54">
                  <c:v>0.0</c:v>
                </c:pt>
                <c:pt idx="55">
                  <c:v>0.0</c:v>
                </c:pt>
                <c:pt idx="56">
                  <c:v>0.0</c:v>
                </c:pt>
                <c:pt idx="57">
                  <c:v>0.0</c:v>
                </c:pt>
                <c:pt idx="58">
                  <c:v>0.0</c:v>
                </c:pt>
                <c:pt idx="59">
                  <c:v>0.0</c:v>
                </c:pt>
                <c:pt idx="60">
                  <c:v>0.0</c:v>
                </c:pt>
                <c:pt idx="61">
                  <c:v>0.0</c:v>
                </c:pt>
                <c:pt idx="62">
                  <c:v>0.0</c:v>
                </c:pt>
                <c:pt idx="63">
                  <c:v>0.0</c:v>
                </c:pt>
                <c:pt idx="64">
                  <c:v>0.0</c:v>
                </c:pt>
                <c:pt idx="65">
                  <c:v>0.0</c:v>
                </c:pt>
                <c:pt idx="66">
                  <c:v>0.0</c:v>
                </c:pt>
                <c:pt idx="67">
                  <c:v>0.0</c:v>
                </c:pt>
                <c:pt idx="68">
                  <c:v>0.0</c:v>
                </c:pt>
                <c:pt idx="69">
                  <c:v>0.0</c:v>
                </c:pt>
                <c:pt idx="70">
                  <c:v>0.0</c:v>
                </c:pt>
                <c:pt idx="71">
                  <c:v>0.0</c:v>
                </c:pt>
                <c:pt idx="72">
                  <c:v>0.0</c:v>
                </c:pt>
                <c:pt idx="73">
                  <c:v>0.0</c:v>
                </c:pt>
                <c:pt idx="74">
                  <c:v>0.0</c:v>
                </c:pt>
                <c:pt idx="75">
                  <c:v>0.0</c:v>
                </c:pt>
                <c:pt idx="76">
                  <c:v>0.0</c:v>
                </c:pt>
                <c:pt idx="77">
                  <c:v>0.0</c:v>
                </c:pt>
                <c:pt idx="78">
                  <c:v>0.0</c:v>
                </c:pt>
                <c:pt idx="79">
                  <c:v>0.0</c:v>
                </c:pt>
                <c:pt idx="80">
                  <c:v>0.0</c:v>
                </c:pt>
                <c:pt idx="81">
                  <c:v>0.0</c:v>
                </c:pt>
                <c:pt idx="82">
                  <c:v>0.0</c:v>
                </c:pt>
                <c:pt idx="83">
                  <c:v>0.0</c:v>
                </c:pt>
                <c:pt idx="84">
                  <c:v>0.0</c:v>
                </c:pt>
                <c:pt idx="85">
                  <c:v>0.0</c:v>
                </c:pt>
                <c:pt idx="86">
                  <c:v>0.0</c:v>
                </c:pt>
                <c:pt idx="87">
                  <c:v>0.0</c:v>
                </c:pt>
                <c:pt idx="88">
                  <c:v>0.0</c:v>
                </c:pt>
                <c:pt idx="89">
                  <c:v>0.0</c:v>
                </c:pt>
                <c:pt idx="90">
                  <c:v>0.0</c:v>
                </c:pt>
                <c:pt idx="91">
                  <c:v>0.0</c:v>
                </c:pt>
                <c:pt idx="92">
                  <c:v>0.0</c:v>
                </c:pt>
                <c:pt idx="93">
                  <c:v>0.0</c:v>
                </c:pt>
                <c:pt idx="94">
                  <c:v>0.0</c:v>
                </c:pt>
                <c:pt idx="95">
                  <c:v>0.0</c:v>
                </c:pt>
                <c:pt idx="96">
                  <c:v>0.0</c:v>
                </c:pt>
                <c:pt idx="97">
                  <c:v>0.0</c:v>
                </c:pt>
                <c:pt idx="98">
                  <c:v>0.0</c:v>
                </c:pt>
                <c:pt idx="99">
                  <c:v>0.0</c:v>
                </c:pt>
                <c:pt idx="100">
                  <c:v>0.0</c:v>
                </c:pt>
                <c:pt idx="101">
                  <c:v>0.0</c:v>
                </c:pt>
                <c:pt idx="102">
                  <c:v>0.0</c:v>
                </c:pt>
                <c:pt idx="103">
                  <c:v>0.0</c:v>
                </c:pt>
                <c:pt idx="104">
                  <c:v>0.0</c:v>
                </c:pt>
                <c:pt idx="105">
                  <c:v>0.0</c:v>
                </c:pt>
                <c:pt idx="106">
                  <c:v>0.0</c:v>
                </c:pt>
                <c:pt idx="107">
                  <c:v>0.0</c:v>
                </c:pt>
                <c:pt idx="108">
                  <c:v>0.0</c:v>
                </c:pt>
                <c:pt idx="109">
                  <c:v>0.0</c:v>
                </c:pt>
                <c:pt idx="110">
                  <c:v>0.0</c:v>
                </c:pt>
                <c:pt idx="111">
                  <c:v>0.0</c:v>
                </c:pt>
                <c:pt idx="112">
                  <c:v>0.0</c:v>
                </c:pt>
                <c:pt idx="113">
                  <c:v>0.0</c:v>
                </c:pt>
                <c:pt idx="114">
                  <c:v>0.0</c:v>
                </c:pt>
                <c:pt idx="115">
                  <c:v>0.0</c:v>
                </c:pt>
                <c:pt idx="116">
                  <c:v>0.0</c:v>
                </c:pt>
                <c:pt idx="117">
                  <c:v>0.0</c:v>
                </c:pt>
                <c:pt idx="118">
                  <c:v>0.0</c:v>
                </c:pt>
                <c:pt idx="119">
                  <c:v>0.0</c:v>
                </c:pt>
                <c:pt idx="120">
                  <c:v>0.0</c:v>
                </c:pt>
                <c:pt idx="121">
                  <c:v>0.0</c:v>
                </c:pt>
                <c:pt idx="122">
                  <c:v>0.0</c:v>
                </c:pt>
                <c:pt idx="123">
                  <c:v>0.0</c:v>
                </c:pt>
                <c:pt idx="124">
                  <c:v>0.0</c:v>
                </c:pt>
                <c:pt idx="125">
                  <c:v>0.0</c:v>
                </c:pt>
                <c:pt idx="126">
                  <c:v>0.0</c:v>
                </c:pt>
                <c:pt idx="127">
                  <c:v>0.0</c:v>
                </c:pt>
                <c:pt idx="128">
                  <c:v>0.0</c:v>
                </c:pt>
                <c:pt idx="129">
                  <c:v>0.0</c:v>
                </c:pt>
                <c:pt idx="130">
                  <c:v>0.0</c:v>
                </c:pt>
                <c:pt idx="131">
                  <c:v>0.0</c:v>
                </c:pt>
                <c:pt idx="132">
                  <c:v>0.0</c:v>
                </c:pt>
                <c:pt idx="133">
                  <c:v>0.0</c:v>
                </c:pt>
                <c:pt idx="134">
                  <c:v>0.0</c:v>
                </c:pt>
                <c:pt idx="135">
                  <c:v>0.0</c:v>
                </c:pt>
                <c:pt idx="136">
                  <c:v>0.0</c:v>
                </c:pt>
                <c:pt idx="137">
                  <c:v>0.0</c:v>
                </c:pt>
                <c:pt idx="138">
                  <c:v>0.0</c:v>
                </c:pt>
                <c:pt idx="139">
                  <c:v>0.0</c:v>
                </c:pt>
                <c:pt idx="140">
                  <c:v>0.0</c:v>
                </c:pt>
                <c:pt idx="141">
                  <c:v>0.0</c:v>
                </c:pt>
                <c:pt idx="142">
                  <c:v>0.0</c:v>
                </c:pt>
                <c:pt idx="143">
                  <c:v>0.0</c:v>
                </c:pt>
                <c:pt idx="144">
                  <c:v>0.0</c:v>
                </c:pt>
                <c:pt idx="145">
                  <c:v>0.0</c:v>
                </c:pt>
                <c:pt idx="146">
                  <c:v>0.0</c:v>
                </c:pt>
                <c:pt idx="147">
                  <c:v>0.0</c:v>
                </c:pt>
                <c:pt idx="148">
                  <c:v>0.0</c:v>
                </c:pt>
                <c:pt idx="149">
                  <c:v>0.0</c:v>
                </c:pt>
                <c:pt idx="150">
                  <c:v>0.0</c:v>
                </c:pt>
                <c:pt idx="151">
                  <c:v>0.0</c:v>
                </c:pt>
                <c:pt idx="152">
                  <c:v>0.0</c:v>
                </c:pt>
                <c:pt idx="153">
                  <c:v>0.0</c:v>
                </c:pt>
                <c:pt idx="154">
                  <c:v>0.0</c:v>
                </c:pt>
                <c:pt idx="155">
                  <c:v>0.0</c:v>
                </c:pt>
                <c:pt idx="156">
                  <c:v>0.0</c:v>
                </c:pt>
                <c:pt idx="157">
                  <c:v>0.0</c:v>
                </c:pt>
                <c:pt idx="158">
                  <c:v>0.0</c:v>
                </c:pt>
                <c:pt idx="159">
                  <c:v>0.0</c:v>
                </c:pt>
                <c:pt idx="160">
                  <c:v>0.0</c:v>
                </c:pt>
                <c:pt idx="161">
                  <c:v>0.0</c:v>
                </c:pt>
                <c:pt idx="162">
                  <c:v>0.0</c:v>
                </c:pt>
                <c:pt idx="163">
                  <c:v>0.0</c:v>
                </c:pt>
                <c:pt idx="164">
                  <c:v>0.0</c:v>
                </c:pt>
                <c:pt idx="165">
                  <c:v>0.0</c:v>
                </c:pt>
                <c:pt idx="166">
                  <c:v>0.0</c:v>
                </c:pt>
                <c:pt idx="167">
                  <c:v>0.0</c:v>
                </c:pt>
                <c:pt idx="168">
                  <c:v>0.0</c:v>
                </c:pt>
                <c:pt idx="169">
                  <c:v>0.0</c:v>
                </c:pt>
                <c:pt idx="170">
                  <c:v>0.0</c:v>
                </c:pt>
                <c:pt idx="171">
                  <c:v>0.0</c:v>
                </c:pt>
                <c:pt idx="172">
                  <c:v>0.0</c:v>
                </c:pt>
                <c:pt idx="173">
                  <c:v>0.0</c:v>
                </c:pt>
                <c:pt idx="174">
                  <c:v>0.0</c:v>
                </c:pt>
                <c:pt idx="175">
                  <c:v>0.0</c:v>
                </c:pt>
                <c:pt idx="176">
                  <c:v>0.0</c:v>
                </c:pt>
                <c:pt idx="177">
                  <c:v>0.0</c:v>
                </c:pt>
                <c:pt idx="178">
                  <c:v>0.0</c:v>
                </c:pt>
              </c:numCache>
            </c:numRef>
          </c:cat>
          <c:val>
            <c:numRef>
              <c:f>'Step 1. Meteorological Inputs'!$T$32:$T$210</c:f>
              <c:numCache>
                <c:formatCode>0.00</c:formatCode>
                <c:ptCount val="179"/>
                <c:pt idx="0">
                  <c:v>0.0</c:v>
                </c:pt>
                <c:pt idx="1">
                  <c:v>0.0</c:v>
                </c:pt>
                <c:pt idx="2">
                  <c:v>0.0</c:v>
                </c:pt>
                <c:pt idx="3">
                  <c:v>0.0</c:v>
                </c:pt>
                <c:pt idx="4">
                  <c:v>0.0</c:v>
                </c:pt>
                <c:pt idx="5">
                  <c:v>0.0</c:v>
                </c:pt>
                <c:pt idx="6">
                  <c:v>0.0</c:v>
                </c:pt>
                <c:pt idx="7">
                  <c:v>0.0</c:v>
                </c:pt>
                <c:pt idx="8">
                  <c:v>0.0</c:v>
                </c:pt>
                <c:pt idx="9">
                  <c:v>0.0</c:v>
                </c:pt>
                <c:pt idx="10">
                  <c:v>0.0</c:v>
                </c:pt>
                <c:pt idx="11">
                  <c:v>0.0</c:v>
                </c:pt>
                <c:pt idx="12">
                  <c:v>0.0</c:v>
                </c:pt>
                <c:pt idx="13">
                  <c:v>0.0</c:v>
                </c:pt>
                <c:pt idx="14">
                  <c:v>0.0</c:v>
                </c:pt>
                <c:pt idx="15">
                  <c:v>0.0</c:v>
                </c:pt>
                <c:pt idx="16">
                  <c:v>0.0</c:v>
                </c:pt>
                <c:pt idx="17">
                  <c:v>0.0</c:v>
                </c:pt>
                <c:pt idx="18">
                  <c:v>0.0</c:v>
                </c:pt>
                <c:pt idx="19">
                  <c:v>0.0</c:v>
                </c:pt>
                <c:pt idx="20">
                  <c:v>0.0</c:v>
                </c:pt>
                <c:pt idx="21">
                  <c:v>0.0</c:v>
                </c:pt>
                <c:pt idx="22">
                  <c:v>0.0</c:v>
                </c:pt>
                <c:pt idx="23">
                  <c:v>0.0</c:v>
                </c:pt>
                <c:pt idx="24">
                  <c:v>0.0</c:v>
                </c:pt>
                <c:pt idx="25">
                  <c:v>0.0</c:v>
                </c:pt>
                <c:pt idx="26">
                  <c:v>0.0</c:v>
                </c:pt>
                <c:pt idx="27">
                  <c:v>0.0</c:v>
                </c:pt>
                <c:pt idx="28">
                  <c:v>0.0</c:v>
                </c:pt>
                <c:pt idx="29">
                  <c:v>0.0</c:v>
                </c:pt>
                <c:pt idx="30">
                  <c:v>0.0</c:v>
                </c:pt>
                <c:pt idx="31">
                  <c:v>0.0</c:v>
                </c:pt>
                <c:pt idx="32">
                  <c:v>0.0</c:v>
                </c:pt>
                <c:pt idx="33">
                  <c:v>0.0</c:v>
                </c:pt>
                <c:pt idx="34">
                  <c:v>0.0</c:v>
                </c:pt>
                <c:pt idx="35">
                  <c:v>0.0</c:v>
                </c:pt>
                <c:pt idx="36">
                  <c:v>0.0</c:v>
                </c:pt>
                <c:pt idx="37">
                  <c:v>0.0</c:v>
                </c:pt>
                <c:pt idx="38">
                  <c:v>0.0</c:v>
                </c:pt>
                <c:pt idx="39">
                  <c:v>0.0</c:v>
                </c:pt>
                <c:pt idx="40">
                  <c:v>0.0</c:v>
                </c:pt>
                <c:pt idx="41">
                  <c:v>0.0</c:v>
                </c:pt>
                <c:pt idx="42">
                  <c:v>0.0</c:v>
                </c:pt>
                <c:pt idx="43">
                  <c:v>0.0</c:v>
                </c:pt>
                <c:pt idx="44">
                  <c:v>0.0</c:v>
                </c:pt>
                <c:pt idx="45">
                  <c:v>0.0</c:v>
                </c:pt>
                <c:pt idx="46">
                  <c:v>0.0</c:v>
                </c:pt>
                <c:pt idx="47">
                  <c:v>0.0</c:v>
                </c:pt>
                <c:pt idx="48">
                  <c:v>0.0</c:v>
                </c:pt>
                <c:pt idx="49">
                  <c:v>0.0</c:v>
                </c:pt>
                <c:pt idx="50">
                  <c:v>0.0</c:v>
                </c:pt>
                <c:pt idx="51">
                  <c:v>0.0</c:v>
                </c:pt>
                <c:pt idx="52">
                  <c:v>0.0</c:v>
                </c:pt>
                <c:pt idx="53">
                  <c:v>0.0</c:v>
                </c:pt>
                <c:pt idx="54">
                  <c:v>0.0</c:v>
                </c:pt>
                <c:pt idx="55">
                  <c:v>0.0</c:v>
                </c:pt>
                <c:pt idx="56">
                  <c:v>0.0</c:v>
                </c:pt>
                <c:pt idx="57">
                  <c:v>0.0</c:v>
                </c:pt>
                <c:pt idx="58">
                  <c:v>0.0</c:v>
                </c:pt>
                <c:pt idx="59">
                  <c:v>0.0</c:v>
                </c:pt>
                <c:pt idx="60">
                  <c:v>0.0</c:v>
                </c:pt>
                <c:pt idx="61">
                  <c:v>0.0</c:v>
                </c:pt>
                <c:pt idx="62">
                  <c:v>0.0</c:v>
                </c:pt>
                <c:pt idx="63">
                  <c:v>0.0</c:v>
                </c:pt>
                <c:pt idx="64">
                  <c:v>0.0</c:v>
                </c:pt>
                <c:pt idx="65">
                  <c:v>0.0</c:v>
                </c:pt>
                <c:pt idx="66">
                  <c:v>0.0</c:v>
                </c:pt>
                <c:pt idx="67">
                  <c:v>0.0</c:v>
                </c:pt>
                <c:pt idx="68">
                  <c:v>0.0</c:v>
                </c:pt>
                <c:pt idx="69">
                  <c:v>0.0</c:v>
                </c:pt>
                <c:pt idx="70">
                  <c:v>0.0</c:v>
                </c:pt>
                <c:pt idx="71">
                  <c:v>0.0</c:v>
                </c:pt>
                <c:pt idx="72">
                  <c:v>0.0</c:v>
                </c:pt>
                <c:pt idx="73">
                  <c:v>0.0</c:v>
                </c:pt>
                <c:pt idx="74">
                  <c:v>0.0</c:v>
                </c:pt>
                <c:pt idx="75">
                  <c:v>0.0</c:v>
                </c:pt>
                <c:pt idx="76">
                  <c:v>0.0</c:v>
                </c:pt>
                <c:pt idx="77">
                  <c:v>0.0</c:v>
                </c:pt>
                <c:pt idx="78">
                  <c:v>0.0</c:v>
                </c:pt>
                <c:pt idx="79">
                  <c:v>0.0</c:v>
                </c:pt>
                <c:pt idx="80">
                  <c:v>0.0</c:v>
                </c:pt>
                <c:pt idx="81">
                  <c:v>0.0</c:v>
                </c:pt>
                <c:pt idx="82">
                  <c:v>0.0</c:v>
                </c:pt>
                <c:pt idx="83">
                  <c:v>0.0</c:v>
                </c:pt>
                <c:pt idx="84">
                  <c:v>0.0</c:v>
                </c:pt>
                <c:pt idx="85">
                  <c:v>0.0</c:v>
                </c:pt>
                <c:pt idx="86">
                  <c:v>0.0</c:v>
                </c:pt>
                <c:pt idx="87">
                  <c:v>0.0</c:v>
                </c:pt>
                <c:pt idx="88">
                  <c:v>0.0</c:v>
                </c:pt>
                <c:pt idx="89">
                  <c:v>0.0</c:v>
                </c:pt>
                <c:pt idx="90">
                  <c:v>0.0</c:v>
                </c:pt>
                <c:pt idx="91">
                  <c:v>0.0</c:v>
                </c:pt>
                <c:pt idx="92">
                  <c:v>0.0</c:v>
                </c:pt>
                <c:pt idx="93">
                  <c:v>0.0</c:v>
                </c:pt>
                <c:pt idx="94">
                  <c:v>0.0</c:v>
                </c:pt>
                <c:pt idx="95">
                  <c:v>0.0</c:v>
                </c:pt>
                <c:pt idx="96">
                  <c:v>0.0</c:v>
                </c:pt>
                <c:pt idx="97">
                  <c:v>0.0</c:v>
                </c:pt>
                <c:pt idx="98">
                  <c:v>0.0</c:v>
                </c:pt>
                <c:pt idx="99">
                  <c:v>0.0</c:v>
                </c:pt>
                <c:pt idx="100">
                  <c:v>0.0</c:v>
                </c:pt>
                <c:pt idx="101">
                  <c:v>0.0</c:v>
                </c:pt>
                <c:pt idx="102">
                  <c:v>0.0</c:v>
                </c:pt>
                <c:pt idx="103">
                  <c:v>0.0</c:v>
                </c:pt>
                <c:pt idx="104">
                  <c:v>0.0</c:v>
                </c:pt>
                <c:pt idx="105">
                  <c:v>0.0</c:v>
                </c:pt>
                <c:pt idx="106">
                  <c:v>0.0</c:v>
                </c:pt>
                <c:pt idx="107">
                  <c:v>0.0</c:v>
                </c:pt>
                <c:pt idx="108">
                  <c:v>0.0</c:v>
                </c:pt>
                <c:pt idx="109">
                  <c:v>0.0</c:v>
                </c:pt>
                <c:pt idx="110">
                  <c:v>0.0</c:v>
                </c:pt>
                <c:pt idx="111">
                  <c:v>0.0</c:v>
                </c:pt>
                <c:pt idx="112">
                  <c:v>0.0</c:v>
                </c:pt>
                <c:pt idx="113">
                  <c:v>0.0</c:v>
                </c:pt>
                <c:pt idx="114">
                  <c:v>0.0</c:v>
                </c:pt>
                <c:pt idx="115">
                  <c:v>0.0</c:v>
                </c:pt>
                <c:pt idx="116">
                  <c:v>0.0</c:v>
                </c:pt>
                <c:pt idx="117">
                  <c:v>0.0</c:v>
                </c:pt>
                <c:pt idx="118">
                  <c:v>0.0</c:v>
                </c:pt>
                <c:pt idx="119">
                  <c:v>0.0</c:v>
                </c:pt>
                <c:pt idx="120">
                  <c:v>0.0</c:v>
                </c:pt>
                <c:pt idx="121">
                  <c:v>0.0</c:v>
                </c:pt>
                <c:pt idx="122">
                  <c:v>0.0</c:v>
                </c:pt>
                <c:pt idx="123">
                  <c:v>0.0</c:v>
                </c:pt>
                <c:pt idx="124">
                  <c:v>0.0</c:v>
                </c:pt>
                <c:pt idx="125">
                  <c:v>0.0</c:v>
                </c:pt>
                <c:pt idx="126">
                  <c:v>0.0</c:v>
                </c:pt>
                <c:pt idx="127">
                  <c:v>0.0</c:v>
                </c:pt>
                <c:pt idx="128">
                  <c:v>0.0</c:v>
                </c:pt>
                <c:pt idx="129">
                  <c:v>0.0</c:v>
                </c:pt>
                <c:pt idx="130">
                  <c:v>0.0</c:v>
                </c:pt>
                <c:pt idx="131">
                  <c:v>0.0</c:v>
                </c:pt>
                <c:pt idx="132">
                  <c:v>0.0</c:v>
                </c:pt>
                <c:pt idx="133">
                  <c:v>0.0</c:v>
                </c:pt>
                <c:pt idx="134">
                  <c:v>0.0</c:v>
                </c:pt>
                <c:pt idx="135">
                  <c:v>0.0</c:v>
                </c:pt>
                <c:pt idx="136">
                  <c:v>0.0</c:v>
                </c:pt>
                <c:pt idx="137">
                  <c:v>0.0</c:v>
                </c:pt>
                <c:pt idx="138">
                  <c:v>0.0</c:v>
                </c:pt>
                <c:pt idx="139">
                  <c:v>0.0</c:v>
                </c:pt>
                <c:pt idx="140">
                  <c:v>0.0</c:v>
                </c:pt>
                <c:pt idx="141">
                  <c:v>0.0</c:v>
                </c:pt>
                <c:pt idx="142">
                  <c:v>0.0</c:v>
                </c:pt>
                <c:pt idx="143">
                  <c:v>0.0</c:v>
                </c:pt>
                <c:pt idx="144">
                  <c:v>0.0</c:v>
                </c:pt>
                <c:pt idx="145">
                  <c:v>0.0</c:v>
                </c:pt>
                <c:pt idx="146">
                  <c:v>0.0</c:v>
                </c:pt>
                <c:pt idx="147">
                  <c:v>0.0</c:v>
                </c:pt>
                <c:pt idx="148">
                  <c:v>0.0</c:v>
                </c:pt>
                <c:pt idx="149">
                  <c:v>0.0</c:v>
                </c:pt>
                <c:pt idx="150">
                  <c:v>0.0</c:v>
                </c:pt>
                <c:pt idx="151">
                  <c:v>0.0</c:v>
                </c:pt>
                <c:pt idx="152">
                  <c:v>0.0</c:v>
                </c:pt>
                <c:pt idx="153">
                  <c:v>0.0</c:v>
                </c:pt>
                <c:pt idx="154">
                  <c:v>0.0</c:v>
                </c:pt>
                <c:pt idx="155">
                  <c:v>0.0</c:v>
                </c:pt>
                <c:pt idx="156">
                  <c:v>0.0</c:v>
                </c:pt>
                <c:pt idx="157">
                  <c:v>0.0</c:v>
                </c:pt>
                <c:pt idx="158">
                  <c:v>0.0</c:v>
                </c:pt>
                <c:pt idx="159">
                  <c:v>0.0</c:v>
                </c:pt>
                <c:pt idx="160">
                  <c:v>0.0</c:v>
                </c:pt>
                <c:pt idx="161">
                  <c:v>0.0</c:v>
                </c:pt>
                <c:pt idx="162">
                  <c:v>0.0</c:v>
                </c:pt>
                <c:pt idx="163">
                  <c:v>0.0</c:v>
                </c:pt>
                <c:pt idx="164">
                  <c:v>0.0</c:v>
                </c:pt>
                <c:pt idx="165">
                  <c:v>0.0</c:v>
                </c:pt>
                <c:pt idx="166">
                  <c:v>0.0</c:v>
                </c:pt>
                <c:pt idx="167">
                  <c:v>0.0</c:v>
                </c:pt>
                <c:pt idx="168">
                  <c:v>0.0</c:v>
                </c:pt>
                <c:pt idx="169">
                  <c:v>0.0</c:v>
                </c:pt>
                <c:pt idx="170">
                  <c:v>0.0</c:v>
                </c:pt>
                <c:pt idx="171">
                  <c:v>0.0</c:v>
                </c:pt>
                <c:pt idx="172">
                  <c:v>0.0</c:v>
                </c:pt>
                <c:pt idx="173">
                  <c:v>0.0</c:v>
                </c:pt>
                <c:pt idx="174">
                  <c:v>0.0</c:v>
                </c:pt>
                <c:pt idx="175">
                  <c:v>0.0</c:v>
                </c:pt>
                <c:pt idx="176">
                  <c:v>0.0</c:v>
                </c:pt>
                <c:pt idx="177">
                  <c:v>0.0</c:v>
                </c:pt>
                <c:pt idx="178">
                  <c:v>0.0</c:v>
                </c:pt>
              </c:numCache>
            </c:numRef>
          </c:val>
          <c:smooth val="0"/>
        </c:ser>
        <c:dLbls>
          <c:showLegendKey val="0"/>
          <c:showVal val="0"/>
          <c:showCatName val="0"/>
          <c:showSerName val="0"/>
          <c:showPercent val="0"/>
          <c:showBubbleSize val="0"/>
        </c:dLbls>
        <c:marker val="1"/>
        <c:smooth val="0"/>
        <c:axId val="-2050454032"/>
        <c:axId val="-2050465808"/>
      </c:lineChart>
      <c:lineChart>
        <c:grouping val="standard"/>
        <c:varyColors val="0"/>
        <c:ser>
          <c:idx val="0"/>
          <c:order val="0"/>
          <c:tx>
            <c:v>Evaporation Rate</c:v>
          </c:tx>
          <c:spPr>
            <a:ln w="28575" cap="rnd">
              <a:solidFill>
                <a:schemeClr val="accent2"/>
              </a:solidFill>
              <a:prstDash val="sysDash"/>
              <a:round/>
            </a:ln>
            <a:effectLst/>
          </c:spPr>
          <c:marker>
            <c:symbol val="none"/>
          </c:marker>
          <c:cat>
            <c:numRef>
              <c:f>'Step 1. Meteorological Inputs'!$G$32:$G$210</c:f>
              <c:numCache>
                <c:formatCode>m/d/yy</c:formatCode>
                <c:ptCount val="179"/>
                <c:pt idx="0">
                  <c:v>0.0</c:v>
                </c:pt>
                <c:pt idx="1">
                  <c:v>0.0</c:v>
                </c:pt>
                <c:pt idx="2">
                  <c:v>0.0</c:v>
                </c:pt>
                <c:pt idx="3">
                  <c:v>0.0</c:v>
                </c:pt>
                <c:pt idx="4">
                  <c:v>0.0</c:v>
                </c:pt>
                <c:pt idx="5">
                  <c:v>0.0</c:v>
                </c:pt>
                <c:pt idx="6">
                  <c:v>0.0</c:v>
                </c:pt>
                <c:pt idx="7">
                  <c:v>0.0</c:v>
                </c:pt>
                <c:pt idx="8">
                  <c:v>0.0</c:v>
                </c:pt>
                <c:pt idx="9">
                  <c:v>0.0</c:v>
                </c:pt>
                <c:pt idx="10">
                  <c:v>0.0</c:v>
                </c:pt>
                <c:pt idx="11">
                  <c:v>0.0</c:v>
                </c:pt>
                <c:pt idx="12">
                  <c:v>0.0</c:v>
                </c:pt>
                <c:pt idx="13">
                  <c:v>0.0</c:v>
                </c:pt>
                <c:pt idx="14">
                  <c:v>0.0</c:v>
                </c:pt>
                <c:pt idx="15">
                  <c:v>0.0</c:v>
                </c:pt>
                <c:pt idx="16">
                  <c:v>0.0</c:v>
                </c:pt>
                <c:pt idx="17">
                  <c:v>0.0</c:v>
                </c:pt>
                <c:pt idx="18">
                  <c:v>0.0</c:v>
                </c:pt>
                <c:pt idx="19">
                  <c:v>0.0</c:v>
                </c:pt>
                <c:pt idx="20">
                  <c:v>0.0</c:v>
                </c:pt>
                <c:pt idx="21">
                  <c:v>0.0</c:v>
                </c:pt>
                <c:pt idx="22">
                  <c:v>0.0</c:v>
                </c:pt>
                <c:pt idx="23">
                  <c:v>0.0</c:v>
                </c:pt>
                <c:pt idx="24">
                  <c:v>0.0</c:v>
                </c:pt>
                <c:pt idx="25">
                  <c:v>0.0</c:v>
                </c:pt>
                <c:pt idx="26">
                  <c:v>0.0</c:v>
                </c:pt>
                <c:pt idx="27">
                  <c:v>0.0</c:v>
                </c:pt>
                <c:pt idx="28">
                  <c:v>0.0</c:v>
                </c:pt>
                <c:pt idx="29">
                  <c:v>0.0</c:v>
                </c:pt>
                <c:pt idx="30">
                  <c:v>0.0</c:v>
                </c:pt>
                <c:pt idx="31">
                  <c:v>0.0</c:v>
                </c:pt>
                <c:pt idx="32">
                  <c:v>0.0</c:v>
                </c:pt>
                <c:pt idx="33">
                  <c:v>0.0</c:v>
                </c:pt>
                <c:pt idx="34">
                  <c:v>0.0</c:v>
                </c:pt>
                <c:pt idx="35">
                  <c:v>0.0</c:v>
                </c:pt>
                <c:pt idx="36">
                  <c:v>0.0</c:v>
                </c:pt>
                <c:pt idx="37">
                  <c:v>0.0</c:v>
                </c:pt>
                <c:pt idx="38">
                  <c:v>0.0</c:v>
                </c:pt>
                <c:pt idx="39">
                  <c:v>0.0</c:v>
                </c:pt>
                <c:pt idx="40">
                  <c:v>0.0</c:v>
                </c:pt>
                <c:pt idx="41">
                  <c:v>0.0</c:v>
                </c:pt>
                <c:pt idx="42">
                  <c:v>0.0</c:v>
                </c:pt>
                <c:pt idx="43">
                  <c:v>0.0</c:v>
                </c:pt>
                <c:pt idx="44">
                  <c:v>0.0</c:v>
                </c:pt>
                <c:pt idx="45">
                  <c:v>0.0</c:v>
                </c:pt>
                <c:pt idx="46">
                  <c:v>0.0</c:v>
                </c:pt>
                <c:pt idx="47">
                  <c:v>0.0</c:v>
                </c:pt>
                <c:pt idx="48">
                  <c:v>0.0</c:v>
                </c:pt>
                <c:pt idx="49">
                  <c:v>0.0</c:v>
                </c:pt>
                <c:pt idx="50">
                  <c:v>0.0</c:v>
                </c:pt>
                <c:pt idx="51">
                  <c:v>0.0</c:v>
                </c:pt>
                <c:pt idx="52">
                  <c:v>0.0</c:v>
                </c:pt>
                <c:pt idx="53">
                  <c:v>0.0</c:v>
                </c:pt>
                <c:pt idx="54">
                  <c:v>0.0</c:v>
                </c:pt>
                <c:pt idx="55">
                  <c:v>0.0</c:v>
                </c:pt>
                <c:pt idx="56">
                  <c:v>0.0</c:v>
                </c:pt>
                <c:pt idx="57">
                  <c:v>0.0</c:v>
                </c:pt>
                <c:pt idx="58">
                  <c:v>0.0</c:v>
                </c:pt>
                <c:pt idx="59">
                  <c:v>0.0</c:v>
                </c:pt>
                <c:pt idx="60">
                  <c:v>0.0</c:v>
                </c:pt>
                <c:pt idx="61">
                  <c:v>0.0</c:v>
                </c:pt>
                <c:pt idx="62">
                  <c:v>0.0</c:v>
                </c:pt>
                <c:pt idx="63">
                  <c:v>0.0</c:v>
                </c:pt>
                <c:pt idx="64">
                  <c:v>0.0</c:v>
                </c:pt>
                <c:pt idx="65">
                  <c:v>0.0</c:v>
                </c:pt>
                <c:pt idx="66">
                  <c:v>0.0</c:v>
                </c:pt>
                <c:pt idx="67">
                  <c:v>0.0</c:v>
                </c:pt>
                <c:pt idx="68">
                  <c:v>0.0</c:v>
                </c:pt>
                <c:pt idx="69">
                  <c:v>0.0</c:v>
                </c:pt>
                <c:pt idx="70">
                  <c:v>0.0</c:v>
                </c:pt>
                <c:pt idx="71">
                  <c:v>0.0</c:v>
                </c:pt>
                <c:pt idx="72">
                  <c:v>0.0</c:v>
                </c:pt>
                <c:pt idx="73">
                  <c:v>0.0</c:v>
                </c:pt>
                <c:pt idx="74">
                  <c:v>0.0</c:v>
                </c:pt>
                <c:pt idx="75">
                  <c:v>0.0</c:v>
                </c:pt>
                <c:pt idx="76">
                  <c:v>0.0</c:v>
                </c:pt>
                <c:pt idx="77">
                  <c:v>0.0</c:v>
                </c:pt>
                <c:pt idx="78">
                  <c:v>0.0</c:v>
                </c:pt>
                <c:pt idx="79">
                  <c:v>0.0</c:v>
                </c:pt>
                <c:pt idx="80">
                  <c:v>0.0</c:v>
                </c:pt>
                <c:pt idx="81">
                  <c:v>0.0</c:v>
                </c:pt>
                <c:pt idx="82">
                  <c:v>0.0</c:v>
                </c:pt>
                <c:pt idx="83">
                  <c:v>0.0</c:v>
                </c:pt>
                <c:pt idx="84">
                  <c:v>0.0</c:v>
                </c:pt>
                <c:pt idx="85">
                  <c:v>0.0</c:v>
                </c:pt>
                <c:pt idx="86">
                  <c:v>0.0</c:v>
                </c:pt>
                <c:pt idx="87">
                  <c:v>0.0</c:v>
                </c:pt>
                <c:pt idx="88">
                  <c:v>0.0</c:v>
                </c:pt>
                <c:pt idx="89">
                  <c:v>0.0</c:v>
                </c:pt>
                <c:pt idx="90">
                  <c:v>0.0</c:v>
                </c:pt>
                <c:pt idx="91">
                  <c:v>0.0</c:v>
                </c:pt>
                <c:pt idx="92">
                  <c:v>0.0</c:v>
                </c:pt>
                <c:pt idx="93">
                  <c:v>0.0</c:v>
                </c:pt>
                <c:pt idx="94">
                  <c:v>0.0</c:v>
                </c:pt>
                <c:pt idx="95">
                  <c:v>0.0</c:v>
                </c:pt>
                <c:pt idx="96">
                  <c:v>0.0</c:v>
                </c:pt>
                <c:pt idx="97">
                  <c:v>0.0</c:v>
                </c:pt>
                <c:pt idx="98">
                  <c:v>0.0</c:v>
                </c:pt>
                <c:pt idx="99">
                  <c:v>0.0</c:v>
                </c:pt>
                <c:pt idx="100">
                  <c:v>0.0</c:v>
                </c:pt>
                <c:pt idx="101">
                  <c:v>0.0</c:v>
                </c:pt>
                <c:pt idx="102">
                  <c:v>0.0</c:v>
                </c:pt>
                <c:pt idx="103">
                  <c:v>0.0</c:v>
                </c:pt>
                <c:pt idx="104">
                  <c:v>0.0</c:v>
                </c:pt>
                <c:pt idx="105">
                  <c:v>0.0</c:v>
                </c:pt>
                <c:pt idx="106">
                  <c:v>0.0</c:v>
                </c:pt>
                <c:pt idx="107">
                  <c:v>0.0</c:v>
                </c:pt>
                <c:pt idx="108">
                  <c:v>0.0</c:v>
                </c:pt>
                <c:pt idx="109">
                  <c:v>0.0</c:v>
                </c:pt>
                <c:pt idx="110">
                  <c:v>0.0</c:v>
                </c:pt>
                <c:pt idx="111">
                  <c:v>0.0</c:v>
                </c:pt>
                <c:pt idx="112">
                  <c:v>0.0</c:v>
                </c:pt>
                <c:pt idx="113">
                  <c:v>0.0</c:v>
                </c:pt>
                <c:pt idx="114">
                  <c:v>0.0</c:v>
                </c:pt>
                <c:pt idx="115">
                  <c:v>0.0</c:v>
                </c:pt>
                <c:pt idx="116">
                  <c:v>0.0</c:v>
                </c:pt>
                <c:pt idx="117">
                  <c:v>0.0</c:v>
                </c:pt>
                <c:pt idx="118">
                  <c:v>0.0</c:v>
                </c:pt>
                <c:pt idx="119">
                  <c:v>0.0</c:v>
                </c:pt>
                <c:pt idx="120">
                  <c:v>0.0</c:v>
                </c:pt>
                <c:pt idx="121">
                  <c:v>0.0</c:v>
                </c:pt>
                <c:pt idx="122">
                  <c:v>0.0</c:v>
                </c:pt>
                <c:pt idx="123">
                  <c:v>0.0</c:v>
                </c:pt>
                <c:pt idx="124">
                  <c:v>0.0</c:v>
                </c:pt>
                <c:pt idx="125">
                  <c:v>0.0</c:v>
                </c:pt>
                <c:pt idx="126">
                  <c:v>0.0</c:v>
                </c:pt>
                <c:pt idx="127">
                  <c:v>0.0</c:v>
                </c:pt>
                <c:pt idx="128">
                  <c:v>0.0</c:v>
                </c:pt>
                <c:pt idx="129">
                  <c:v>0.0</c:v>
                </c:pt>
                <c:pt idx="130">
                  <c:v>0.0</c:v>
                </c:pt>
                <c:pt idx="131">
                  <c:v>0.0</c:v>
                </c:pt>
                <c:pt idx="132">
                  <c:v>0.0</c:v>
                </c:pt>
                <c:pt idx="133">
                  <c:v>0.0</c:v>
                </c:pt>
                <c:pt idx="134">
                  <c:v>0.0</c:v>
                </c:pt>
                <c:pt idx="135">
                  <c:v>0.0</c:v>
                </c:pt>
                <c:pt idx="136">
                  <c:v>0.0</c:v>
                </c:pt>
                <c:pt idx="137">
                  <c:v>0.0</c:v>
                </c:pt>
                <c:pt idx="138">
                  <c:v>0.0</c:v>
                </c:pt>
                <c:pt idx="139">
                  <c:v>0.0</c:v>
                </c:pt>
                <c:pt idx="140">
                  <c:v>0.0</c:v>
                </c:pt>
                <c:pt idx="141">
                  <c:v>0.0</c:v>
                </c:pt>
                <c:pt idx="142">
                  <c:v>0.0</c:v>
                </c:pt>
                <c:pt idx="143">
                  <c:v>0.0</c:v>
                </c:pt>
                <c:pt idx="144">
                  <c:v>0.0</c:v>
                </c:pt>
                <c:pt idx="145">
                  <c:v>0.0</c:v>
                </c:pt>
                <c:pt idx="146">
                  <c:v>0.0</c:v>
                </c:pt>
                <c:pt idx="147">
                  <c:v>0.0</c:v>
                </c:pt>
                <c:pt idx="148">
                  <c:v>0.0</c:v>
                </c:pt>
                <c:pt idx="149">
                  <c:v>0.0</c:v>
                </c:pt>
                <c:pt idx="150">
                  <c:v>0.0</c:v>
                </c:pt>
                <c:pt idx="151">
                  <c:v>0.0</c:v>
                </c:pt>
                <c:pt idx="152">
                  <c:v>0.0</c:v>
                </c:pt>
                <c:pt idx="153">
                  <c:v>0.0</c:v>
                </c:pt>
                <c:pt idx="154">
                  <c:v>0.0</c:v>
                </c:pt>
                <c:pt idx="155">
                  <c:v>0.0</c:v>
                </c:pt>
                <c:pt idx="156">
                  <c:v>0.0</c:v>
                </c:pt>
                <c:pt idx="157">
                  <c:v>0.0</c:v>
                </c:pt>
                <c:pt idx="158">
                  <c:v>0.0</c:v>
                </c:pt>
                <c:pt idx="159">
                  <c:v>0.0</c:v>
                </c:pt>
                <c:pt idx="160">
                  <c:v>0.0</c:v>
                </c:pt>
                <c:pt idx="161">
                  <c:v>0.0</c:v>
                </c:pt>
                <c:pt idx="162">
                  <c:v>0.0</c:v>
                </c:pt>
                <c:pt idx="163">
                  <c:v>0.0</c:v>
                </c:pt>
                <c:pt idx="164">
                  <c:v>0.0</c:v>
                </c:pt>
                <c:pt idx="165">
                  <c:v>0.0</c:v>
                </c:pt>
                <c:pt idx="166">
                  <c:v>0.0</c:v>
                </c:pt>
                <c:pt idx="167">
                  <c:v>0.0</c:v>
                </c:pt>
                <c:pt idx="168">
                  <c:v>0.0</c:v>
                </c:pt>
                <c:pt idx="169">
                  <c:v>0.0</c:v>
                </c:pt>
                <c:pt idx="170">
                  <c:v>0.0</c:v>
                </c:pt>
                <c:pt idx="171">
                  <c:v>0.0</c:v>
                </c:pt>
                <c:pt idx="172">
                  <c:v>0.0</c:v>
                </c:pt>
                <c:pt idx="173">
                  <c:v>0.0</c:v>
                </c:pt>
                <c:pt idx="174">
                  <c:v>0.0</c:v>
                </c:pt>
                <c:pt idx="175">
                  <c:v>0.0</c:v>
                </c:pt>
                <c:pt idx="176">
                  <c:v>0.0</c:v>
                </c:pt>
                <c:pt idx="177">
                  <c:v>0.0</c:v>
                </c:pt>
                <c:pt idx="178">
                  <c:v>0.0</c:v>
                </c:pt>
              </c:numCache>
            </c:numRef>
          </c:cat>
          <c:val>
            <c:numRef>
              <c:f>'Step 1. Meteorological Inputs'!$S$32:$S$210</c:f>
              <c:numCache>
                <c:formatCode>0.00000</c:formatCode>
                <c:ptCount val="179"/>
                <c:pt idx="0">
                  <c:v>0.0</c:v>
                </c:pt>
                <c:pt idx="1">
                  <c:v>0.0</c:v>
                </c:pt>
                <c:pt idx="2">
                  <c:v>0.0</c:v>
                </c:pt>
                <c:pt idx="3">
                  <c:v>0.0</c:v>
                </c:pt>
                <c:pt idx="4">
                  <c:v>0.0</c:v>
                </c:pt>
                <c:pt idx="5">
                  <c:v>0.0</c:v>
                </c:pt>
                <c:pt idx="6">
                  <c:v>0.0</c:v>
                </c:pt>
                <c:pt idx="7">
                  <c:v>0.0</c:v>
                </c:pt>
                <c:pt idx="8">
                  <c:v>0.0</c:v>
                </c:pt>
                <c:pt idx="9">
                  <c:v>0.0</c:v>
                </c:pt>
                <c:pt idx="10">
                  <c:v>0.0</c:v>
                </c:pt>
                <c:pt idx="11">
                  <c:v>0.0</c:v>
                </c:pt>
                <c:pt idx="12">
                  <c:v>0.0</c:v>
                </c:pt>
                <c:pt idx="13">
                  <c:v>0.0</c:v>
                </c:pt>
                <c:pt idx="14">
                  <c:v>0.0</c:v>
                </c:pt>
                <c:pt idx="15">
                  <c:v>0.0</c:v>
                </c:pt>
                <c:pt idx="16">
                  <c:v>0.0</c:v>
                </c:pt>
                <c:pt idx="17">
                  <c:v>0.0</c:v>
                </c:pt>
                <c:pt idx="18">
                  <c:v>0.0</c:v>
                </c:pt>
                <c:pt idx="19">
                  <c:v>0.0</c:v>
                </c:pt>
                <c:pt idx="20">
                  <c:v>0.0</c:v>
                </c:pt>
                <c:pt idx="21">
                  <c:v>0.0</c:v>
                </c:pt>
                <c:pt idx="22">
                  <c:v>0.0</c:v>
                </c:pt>
                <c:pt idx="23">
                  <c:v>0.0</c:v>
                </c:pt>
                <c:pt idx="24">
                  <c:v>0.0</c:v>
                </c:pt>
                <c:pt idx="25">
                  <c:v>0.0</c:v>
                </c:pt>
                <c:pt idx="26">
                  <c:v>0.0</c:v>
                </c:pt>
                <c:pt idx="27">
                  <c:v>0.0</c:v>
                </c:pt>
                <c:pt idx="28">
                  <c:v>0.0</c:v>
                </c:pt>
                <c:pt idx="29">
                  <c:v>0.0</c:v>
                </c:pt>
                <c:pt idx="30">
                  <c:v>0.0</c:v>
                </c:pt>
                <c:pt idx="31">
                  <c:v>0.0</c:v>
                </c:pt>
                <c:pt idx="32">
                  <c:v>0.0</c:v>
                </c:pt>
                <c:pt idx="33">
                  <c:v>0.0</c:v>
                </c:pt>
                <c:pt idx="34">
                  <c:v>0.0</c:v>
                </c:pt>
                <c:pt idx="35">
                  <c:v>0.0</c:v>
                </c:pt>
                <c:pt idx="36">
                  <c:v>0.0</c:v>
                </c:pt>
                <c:pt idx="37">
                  <c:v>0.0</c:v>
                </c:pt>
                <c:pt idx="38">
                  <c:v>0.0</c:v>
                </c:pt>
                <c:pt idx="39">
                  <c:v>0.0</c:v>
                </c:pt>
                <c:pt idx="40">
                  <c:v>0.0</c:v>
                </c:pt>
                <c:pt idx="41">
                  <c:v>0.0</c:v>
                </c:pt>
                <c:pt idx="42">
                  <c:v>0.0</c:v>
                </c:pt>
                <c:pt idx="43">
                  <c:v>0.0</c:v>
                </c:pt>
                <c:pt idx="44">
                  <c:v>0.0</c:v>
                </c:pt>
                <c:pt idx="45">
                  <c:v>0.0</c:v>
                </c:pt>
                <c:pt idx="46">
                  <c:v>0.0</c:v>
                </c:pt>
                <c:pt idx="47">
                  <c:v>0.0</c:v>
                </c:pt>
                <c:pt idx="48">
                  <c:v>0.0</c:v>
                </c:pt>
                <c:pt idx="49">
                  <c:v>0.0</c:v>
                </c:pt>
                <c:pt idx="50">
                  <c:v>0.0</c:v>
                </c:pt>
                <c:pt idx="51">
                  <c:v>0.0</c:v>
                </c:pt>
                <c:pt idx="52">
                  <c:v>0.0</c:v>
                </c:pt>
                <c:pt idx="53">
                  <c:v>0.0</c:v>
                </c:pt>
                <c:pt idx="54">
                  <c:v>0.0</c:v>
                </c:pt>
                <c:pt idx="55">
                  <c:v>0.0</c:v>
                </c:pt>
                <c:pt idx="56">
                  <c:v>0.0</c:v>
                </c:pt>
                <c:pt idx="57">
                  <c:v>0.0</c:v>
                </c:pt>
                <c:pt idx="58">
                  <c:v>0.0</c:v>
                </c:pt>
                <c:pt idx="59">
                  <c:v>0.0</c:v>
                </c:pt>
                <c:pt idx="60">
                  <c:v>0.0</c:v>
                </c:pt>
                <c:pt idx="61">
                  <c:v>0.0</c:v>
                </c:pt>
                <c:pt idx="62">
                  <c:v>0.0</c:v>
                </c:pt>
                <c:pt idx="63">
                  <c:v>0.0</c:v>
                </c:pt>
                <c:pt idx="64">
                  <c:v>0.0</c:v>
                </c:pt>
                <c:pt idx="65">
                  <c:v>0.0</c:v>
                </c:pt>
                <c:pt idx="66">
                  <c:v>0.0</c:v>
                </c:pt>
                <c:pt idx="67">
                  <c:v>0.0</c:v>
                </c:pt>
                <c:pt idx="68">
                  <c:v>0.0</c:v>
                </c:pt>
                <c:pt idx="69">
                  <c:v>0.0</c:v>
                </c:pt>
                <c:pt idx="70">
                  <c:v>0.0</c:v>
                </c:pt>
                <c:pt idx="71">
                  <c:v>0.0</c:v>
                </c:pt>
                <c:pt idx="72">
                  <c:v>0.0</c:v>
                </c:pt>
                <c:pt idx="73">
                  <c:v>0.0</c:v>
                </c:pt>
                <c:pt idx="74">
                  <c:v>0.0</c:v>
                </c:pt>
                <c:pt idx="75">
                  <c:v>0.0</c:v>
                </c:pt>
                <c:pt idx="76">
                  <c:v>0.0</c:v>
                </c:pt>
                <c:pt idx="77">
                  <c:v>0.0</c:v>
                </c:pt>
                <c:pt idx="78">
                  <c:v>0.0</c:v>
                </c:pt>
                <c:pt idx="79">
                  <c:v>0.0</c:v>
                </c:pt>
                <c:pt idx="80">
                  <c:v>0.0</c:v>
                </c:pt>
                <c:pt idx="81">
                  <c:v>0.0</c:v>
                </c:pt>
                <c:pt idx="82">
                  <c:v>0.0</c:v>
                </c:pt>
                <c:pt idx="83">
                  <c:v>0.0</c:v>
                </c:pt>
                <c:pt idx="84">
                  <c:v>0.0</c:v>
                </c:pt>
                <c:pt idx="85">
                  <c:v>0.0</c:v>
                </c:pt>
                <c:pt idx="86">
                  <c:v>0.0</c:v>
                </c:pt>
                <c:pt idx="87">
                  <c:v>0.0</c:v>
                </c:pt>
                <c:pt idx="88">
                  <c:v>0.0</c:v>
                </c:pt>
                <c:pt idx="89">
                  <c:v>0.0</c:v>
                </c:pt>
                <c:pt idx="90">
                  <c:v>0.0</c:v>
                </c:pt>
                <c:pt idx="91">
                  <c:v>0.0</c:v>
                </c:pt>
                <c:pt idx="92">
                  <c:v>0.0</c:v>
                </c:pt>
                <c:pt idx="93">
                  <c:v>0.0</c:v>
                </c:pt>
                <c:pt idx="94">
                  <c:v>0.0</c:v>
                </c:pt>
                <c:pt idx="95">
                  <c:v>0.0</c:v>
                </c:pt>
                <c:pt idx="96">
                  <c:v>0.0</c:v>
                </c:pt>
                <c:pt idx="97">
                  <c:v>0.0</c:v>
                </c:pt>
                <c:pt idx="98">
                  <c:v>0.0</c:v>
                </c:pt>
                <c:pt idx="99">
                  <c:v>0.0</c:v>
                </c:pt>
                <c:pt idx="100">
                  <c:v>0.0</c:v>
                </c:pt>
                <c:pt idx="101">
                  <c:v>0.0</c:v>
                </c:pt>
                <c:pt idx="102">
                  <c:v>0.0</c:v>
                </c:pt>
                <c:pt idx="103">
                  <c:v>0.0</c:v>
                </c:pt>
                <c:pt idx="104">
                  <c:v>0.0</c:v>
                </c:pt>
                <c:pt idx="105">
                  <c:v>0.0</c:v>
                </c:pt>
                <c:pt idx="106">
                  <c:v>0.0</c:v>
                </c:pt>
                <c:pt idx="107">
                  <c:v>0.0</c:v>
                </c:pt>
                <c:pt idx="108">
                  <c:v>0.0</c:v>
                </c:pt>
                <c:pt idx="109">
                  <c:v>0.0</c:v>
                </c:pt>
                <c:pt idx="110">
                  <c:v>0.0</c:v>
                </c:pt>
                <c:pt idx="111">
                  <c:v>0.0</c:v>
                </c:pt>
                <c:pt idx="112">
                  <c:v>0.0</c:v>
                </c:pt>
                <c:pt idx="113">
                  <c:v>0.0</c:v>
                </c:pt>
                <c:pt idx="114">
                  <c:v>0.0</c:v>
                </c:pt>
                <c:pt idx="115">
                  <c:v>0.0</c:v>
                </c:pt>
                <c:pt idx="116">
                  <c:v>0.0</c:v>
                </c:pt>
                <c:pt idx="117">
                  <c:v>0.0</c:v>
                </c:pt>
                <c:pt idx="118">
                  <c:v>0.0</c:v>
                </c:pt>
                <c:pt idx="119">
                  <c:v>0.0</c:v>
                </c:pt>
                <c:pt idx="120">
                  <c:v>0.0</c:v>
                </c:pt>
                <c:pt idx="121">
                  <c:v>0.0</c:v>
                </c:pt>
                <c:pt idx="122">
                  <c:v>0.0</c:v>
                </c:pt>
                <c:pt idx="123">
                  <c:v>0.0</c:v>
                </c:pt>
                <c:pt idx="124">
                  <c:v>0.0</c:v>
                </c:pt>
                <c:pt idx="125">
                  <c:v>0.0</c:v>
                </c:pt>
                <c:pt idx="126">
                  <c:v>0.0</c:v>
                </c:pt>
                <c:pt idx="127">
                  <c:v>0.0</c:v>
                </c:pt>
                <c:pt idx="128">
                  <c:v>0.0</c:v>
                </c:pt>
                <c:pt idx="129">
                  <c:v>0.0</c:v>
                </c:pt>
                <c:pt idx="130">
                  <c:v>0.0</c:v>
                </c:pt>
                <c:pt idx="131">
                  <c:v>0.0</c:v>
                </c:pt>
                <c:pt idx="132">
                  <c:v>0.0</c:v>
                </c:pt>
                <c:pt idx="133">
                  <c:v>0.0</c:v>
                </c:pt>
                <c:pt idx="134">
                  <c:v>0.0</c:v>
                </c:pt>
                <c:pt idx="135">
                  <c:v>0.0</c:v>
                </c:pt>
                <c:pt idx="136">
                  <c:v>0.0</c:v>
                </c:pt>
                <c:pt idx="137">
                  <c:v>0.0</c:v>
                </c:pt>
                <c:pt idx="138">
                  <c:v>0.0</c:v>
                </c:pt>
                <c:pt idx="139">
                  <c:v>0.0</c:v>
                </c:pt>
                <c:pt idx="140">
                  <c:v>0.0</c:v>
                </c:pt>
                <c:pt idx="141">
                  <c:v>0.0</c:v>
                </c:pt>
                <c:pt idx="142">
                  <c:v>0.0</c:v>
                </c:pt>
                <c:pt idx="143">
                  <c:v>0.0</c:v>
                </c:pt>
                <c:pt idx="144">
                  <c:v>0.0</c:v>
                </c:pt>
                <c:pt idx="145">
                  <c:v>0.0</c:v>
                </c:pt>
                <c:pt idx="146">
                  <c:v>0.0</c:v>
                </c:pt>
                <c:pt idx="147">
                  <c:v>0.0</c:v>
                </c:pt>
                <c:pt idx="148">
                  <c:v>0.0</c:v>
                </c:pt>
                <c:pt idx="149">
                  <c:v>0.0</c:v>
                </c:pt>
                <c:pt idx="150">
                  <c:v>0.0</c:v>
                </c:pt>
                <c:pt idx="151">
                  <c:v>0.0</c:v>
                </c:pt>
                <c:pt idx="152">
                  <c:v>0.0</c:v>
                </c:pt>
                <c:pt idx="153">
                  <c:v>0.0</c:v>
                </c:pt>
                <c:pt idx="154">
                  <c:v>0.0</c:v>
                </c:pt>
                <c:pt idx="155">
                  <c:v>0.0</c:v>
                </c:pt>
                <c:pt idx="156">
                  <c:v>0.0</c:v>
                </c:pt>
                <c:pt idx="157">
                  <c:v>0.0</c:v>
                </c:pt>
                <c:pt idx="158">
                  <c:v>0.0</c:v>
                </c:pt>
                <c:pt idx="159">
                  <c:v>0.0</c:v>
                </c:pt>
                <c:pt idx="160">
                  <c:v>0.0</c:v>
                </c:pt>
                <c:pt idx="161">
                  <c:v>0.0</c:v>
                </c:pt>
                <c:pt idx="162">
                  <c:v>0.0</c:v>
                </c:pt>
                <c:pt idx="163">
                  <c:v>0.0</c:v>
                </c:pt>
                <c:pt idx="164">
                  <c:v>0.0</c:v>
                </c:pt>
                <c:pt idx="165">
                  <c:v>0.0</c:v>
                </c:pt>
                <c:pt idx="166">
                  <c:v>0.0</c:v>
                </c:pt>
                <c:pt idx="167">
                  <c:v>0.0</c:v>
                </c:pt>
                <c:pt idx="168">
                  <c:v>0.0</c:v>
                </c:pt>
                <c:pt idx="169">
                  <c:v>0.0</c:v>
                </c:pt>
                <c:pt idx="170">
                  <c:v>0.0</c:v>
                </c:pt>
                <c:pt idx="171">
                  <c:v>0.0</c:v>
                </c:pt>
                <c:pt idx="172">
                  <c:v>0.0</c:v>
                </c:pt>
                <c:pt idx="173">
                  <c:v>0.0</c:v>
                </c:pt>
                <c:pt idx="174">
                  <c:v>0.0</c:v>
                </c:pt>
                <c:pt idx="175">
                  <c:v>0.0</c:v>
                </c:pt>
                <c:pt idx="176">
                  <c:v>0.0</c:v>
                </c:pt>
                <c:pt idx="177">
                  <c:v>0.0</c:v>
                </c:pt>
                <c:pt idx="178">
                  <c:v>0.0</c:v>
                </c:pt>
              </c:numCache>
            </c:numRef>
          </c:val>
          <c:smooth val="0"/>
        </c:ser>
        <c:dLbls>
          <c:showLegendKey val="0"/>
          <c:showVal val="0"/>
          <c:showCatName val="0"/>
          <c:showSerName val="0"/>
          <c:showPercent val="0"/>
          <c:showBubbleSize val="0"/>
        </c:dLbls>
        <c:marker val="1"/>
        <c:smooth val="0"/>
        <c:axId val="-2138753392"/>
        <c:axId val="-2050429360"/>
      </c:lineChart>
      <c:dateAx>
        <c:axId val="-2050454032"/>
        <c:scaling>
          <c:orientation val="minMax"/>
        </c:scaling>
        <c:delete val="0"/>
        <c:axPos val="b"/>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Time</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m/d/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0465808"/>
        <c:crosses val="autoZero"/>
        <c:auto val="1"/>
        <c:lblOffset val="100"/>
        <c:baseTimeUnit val="days"/>
      </c:dateAx>
      <c:valAx>
        <c:axId val="-2050465808"/>
        <c:scaling>
          <c:orientation val="minMax"/>
        </c:scaling>
        <c:delete val="0"/>
        <c:axPos val="l"/>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Rainfall</a:t>
                </a:r>
                <a:r>
                  <a:rPr lang="en-US" sz="1200" baseline="0"/>
                  <a:t> Rate (mm/h)</a:t>
                </a:r>
                <a:endParaRPr lang="en-US" sz="1200"/>
              </a:p>
            </c:rich>
          </c:tx>
          <c:layout>
            <c:manualLayout>
              <c:xMode val="edge"/>
              <c:yMode val="edge"/>
              <c:x val="0.0229978620222141"/>
              <c:y val="0.342280581124542"/>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a:solidFill>
              <a:schemeClr val="accent3"/>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0454032"/>
        <c:crosses val="autoZero"/>
        <c:crossBetween val="between"/>
      </c:valAx>
      <c:valAx>
        <c:axId val="-2050429360"/>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b="0">
                    <a:effectLst/>
                  </a:rPr>
                  <a:t>Evaporation Rate</a:t>
                </a:r>
                <a:r>
                  <a:rPr lang="en-US" sz="1200" b="0" baseline="0">
                    <a:effectLst/>
                  </a:rPr>
                  <a:t> (mm/h)</a:t>
                </a:r>
                <a:endParaRPr lang="en-US" sz="1200" b="0">
                  <a:effectLst/>
                </a:endParaRPr>
              </a:p>
            </c:rich>
          </c:tx>
          <c:layout>
            <c:manualLayout>
              <c:xMode val="edge"/>
              <c:yMode val="edge"/>
              <c:x val="0.970375499544969"/>
              <c:y val="0.30529466563158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0"/>
        <c:majorTickMark val="out"/>
        <c:minorTickMark val="none"/>
        <c:tickLblPos val="nextTo"/>
        <c:spPr>
          <a:noFill/>
          <a:ln>
            <a:solidFill>
              <a:schemeClr val="accent3"/>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8753392"/>
        <c:crosses val="max"/>
        <c:crossBetween val="between"/>
      </c:valAx>
      <c:dateAx>
        <c:axId val="-2138753392"/>
        <c:scaling>
          <c:orientation val="minMax"/>
        </c:scaling>
        <c:delete val="1"/>
        <c:axPos val="b"/>
        <c:numFmt formatCode="m/d/yy" sourceLinked="1"/>
        <c:majorTickMark val="out"/>
        <c:minorTickMark val="none"/>
        <c:tickLblPos val="nextTo"/>
        <c:crossAx val="-2050429360"/>
        <c:crosses val="autoZero"/>
        <c:auto val="1"/>
        <c:lblOffset val="100"/>
        <c:baseTimeUnit val="days"/>
      </c:dateAx>
      <c:spPr>
        <a:noFill/>
        <a:ln>
          <a:noFill/>
        </a:ln>
        <a:effectLst/>
      </c:spPr>
    </c:plotArea>
    <c:legend>
      <c:legendPos val="b"/>
      <c:layout>
        <c:manualLayout>
          <c:xMode val="edge"/>
          <c:yMode val="edge"/>
          <c:x val="0.09841358896477"/>
          <c:y val="0.0840022180326051"/>
          <c:w val="0.146337395639615"/>
          <c:h val="0.11914416190706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altLang="zh-CN" sz="1600" b="1"/>
              <a:t>Rainfall</a:t>
            </a:r>
            <a:r>
              <a:rPr lang="zh-CN" altLang="en-US" sz="1600" b="1"/>
              <a:t> </a:t>
            </a:r>
            <a:r>
              <a:rPr lang="en-US" altLang="zh-CN" sz="1600" b="1"/>
              <a:t>Required</a:t>
            </a:r>
            <a:r>
              <a:rPr lang="zh-CN" altLang="en-US" sz="1600" b="1" baseline="0"/>
              <a:t> </a:t>
            </a:r>
            <a:r>
              <a:rPr lang="en-US" altLang="zh-CN" sz="1600" b="1" baseline="0"/>
              <a:t>to</a:t>
            </a:r>
            <a:r>
              <a:rPr lang="zh-CN" altLang="en-US" sz="1600" b="1" baseline="0"/>
              <a:t> </a:t>
            </a:r>
            <a:r>
              <a:rPr lang="en-US" altLang="zh-CN" sz="1600" b="1" baseline="0"/>
              <a:t>Saturate</a:t>
            </a:r>
            <a:r>
              <a:rPr lang="zh-CN" altLang="en-US" sz="1600" b="1" baseline="0"/>
              <a:t> </a:t>
            </a:r>
            <a:r>
              <a:rPr lang="en-US" altLang="zh-CN" sz="1600" b="1" baseline="0"/>
              <a:t>the</a:t>
            </a:r>
            <a:r>
              <a:rPr lang="zh-CN" altLang="en-US" sz="1600" b="1" baseline="0"/>
              <a:t> </a:t>
            </a:r>
            <a:r>
              <a:rPr lang="en-US" altLang="zh-CN" sz="1600" b="1" baseline="0"/>
              <a:t>Canopy</a:t>
            </a:r>
            <a:r>
              <a:rPr lang="zh-CN" altLang="en-US" sz="1600" b="1" baseline="0"/>
              <a:t> </a:t>
            </a:r>
            <a:r>
              <a:rPr lang="en-US" altLang="zh-CN" sz="1600" b="1" baseline="0"/>
              <a:t>Per</a:t>
            </a:r>
            <a:r>
              <a:rPr lang="zh-CN" altLang="en-US" sz="1600" b="1" baseline="0"/>
              <a:t> </a:t>
            </a:r>
            <a:r>
              <a:rPr lang="en-US" altLang="zh-CN" sz="1600" b="1" baseline="0"/>
              <a:t>Event</a:t>
            </a:r>
            <a:r>
              <a:rPr lang="zh-CN" altLang="en-US" sz="1600" b="1" baseline="0"/>
              <a:t> </a:t>
            </a:r>
            <a:r>
              <a:rPr lang="en-US" altLang="zh-CN" sz="1600" b="1" baseline="0"/>
              <a:t>(Monthly</a:t>
            </a:r>
            <a:r>
              <a:rPr lang="zh-CN" altLang="en-US" sz="1600" b="1" baseline="0"/>
              <a:t> </a:t>
            </a:r>
            <a:r>
              <a:rPr lang="en-US" altLang="zh-CN" sz="1600" b="1" baseline="0"/>
              <a:t>Averaged)</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'Step 3. Saturation Storage'!$S$13</c:f>
              <c:strCache>
                <c:ptCount val="1"/>
                <c:pt idx="0">
                  <c:v>0</c:v>
                </c:pt>
              </c:strCache>
            </c:strRef>
          </c:tx>
          <c:spPr>
            <a:solidFill>
              <a:schemeClr val="accent2"/>
            </a:solidFill>
            <a:ln>
              <a:noFill/>
            </a:ln>
            <a:effectLst/>
          </c:spPr>
          <c:invertIfNegative val="0"/>
          <c:cat>
            <c:numRef>
              <c:f>'Step 3. Saturation Storage'!$R$14:$R$25</c:f>
              <c:numCache>
                <c:formatCode>General</c:formatCode>
                <c:ptCount val="12"/>
                <c:pt idx="0">
                  <c:v>12.0</c:v>
                </c:pt>
                <c:pt idx="1">
                  <c:v>1.0</c:v>
                </c:pt>
                <c:pt idx="2">
                  <c:v>2.0</c:v>
                </c:pt>
                <c:pt idx="3">
                  <c:v>3.0</c:v>
                </c:pt>
                <c:pt idx="4">
                  <c:v>4.0</c:v>
                </c:pt>
                <c:pt idx="5">
                  <c:v>5.0</c:v>
                </c:pt>
                <c:pt idx="6">
                  <c:v>6.0</c:v>
                </c:pt>
                <c:pt idx="7">
                  <c:v>7.0</c:v>
                </c:pt>
                <c:pt idx="8">
                  <c:v>8.0</c:v>
                </c:pt>
                <c:pt idx="9">
                  <c:v>9.0</c:v>
                </c:pt>
                <c:pt idx="10">
                  <c:v>10.0</c:v>
                </c:pt>
                <c:pt idx="11">
                  <c:v>11.0</c:v>
                </c:pt>
              </c:numCache>
            </c:numRef>
          </c:cat>
          <c:val>
            <c:numRef>
              <c:f>'Step 3. Saturation Storage'!$S$14:$S$25</c:f>
              <c:numCache>
                <c:formatCode>General</c:formatCode>
                <c:ptCount val="12"/>
                <c:pt idx="0">
                  <c:v>0.0</c:v>
                </c:pt>
                <c:pt idx="1">
                  <c:v>0.0</c:v>
                </c:pt>
                <c:pt idx="2">
                  <c:v>0.0</c:v>
                </c:pt>
                <c:pt idx="3">
                  <c:v>0.0</c:v>
                </c:pt>
                <c:pt idx="4">
                  <c:v>0.0</c:v>
                </c:pt>
                <c:pt idx="5">
                  <c:v>0.0</c:v>
                </c:pt>
                <c:pt idx="6">
                  <c:v>0.0</c:v>
                </c:pt>
                <c:pt idx="7">
                  <c:v>0.0</c:v>
                </c:pt>
                <c:pt idx="8">
                  <c:v>0.0</c:v>
                </c:pt>
                <c:pt idx="9">
                  <c:v>0.0</c:v>
                </c:pt>
                <c:pt idx="10">
                  <c:v>0.0</c:v>
                </c:pt>
                <c:pt idx="11">
                  <c:v>0.0</c:v>
                </c:pt>
              </c:numCache>
            </c:numRef>
          </c:val>
        </c:ser>
        <c:ser>
          <c:idx val="2"/>
          <c:order val="1"/>
          <c:tx>
            <c:strRef>
              <c:f>'Step 3. Saturation Storage'!$T$13</c:f>
              <c:strCache>
                <c:ptCount val="1"/>
                <c:pt idx="0">
                  <c:v>0</c:v>
                </c:pt>
              </c:strCache>
            </c:strRef>
          </c:tx>
          <c:spPr>
            <a:solidFill>
              <a:schemeClr val="accent3"/>
            </a:solidFill>
            <a:ln>
              <a:noFill/>
            </a:ln>
            <a:effectLst/>
          </c:spPr>
          <c:invertIfNegative val="0"/>
          <c:cat>
            <c:numRef>
              <c:f>'Step 3. Saturation Storage'!$R$14:$R$25</c:f>
              <c:numCache>
                <c:formatCode>General</c:formatCode>
                <c:ptCount val="12"/>
                <c:pt idx="0">
                  <c:v>12.0</c:v>
                </c:pt>
                <c:pt idx="1">
                  <c:v>1.0</c:v>
                </c:pt>
                <c:pt idx="2">
                  <c:v>2.0</c:v>
                </c:pt>
                <c:pt idx="3">
                  <c:v>3.0</c:v>
                </c:pt>
                <c:pt idx="4">
                  <c:v>4.0</c:v>
                </c:pt>
                <c:pt idx="5">
                  <c:v>5.0</c:v>
                </c:pt>
                <c:pt idx="6">
                  <c:v>6.0</c:v>
                </c:pt>
                <c:pt idx="7">
                  <c:v>7.0</c:v>
                </c:pt>
                <c:pt idx="8">
                  <c:v>8.0</c:v>
                </c:pt>
                <c:pt idx="9">
                  <c:v>9.0</c:v>
                </c:pt>
                <c:pt idx="10">
                  <c:v>10.0</c:v>
                </c:pt>
                <c:pt idx="11">
                  <c:v>11.0</c:v>
                </c:pt>
              </c:numCache>
            </c:numRef>
          </c:cat>
          <c:val>
            <c:numRef>
              <c:f>'Step 3. Saturation Storage'!$T$14:$T$25</c:f>
              <c:numCache>
                <c:formatCode>General</c:formatCode>
                <c:ptCount val="12"/>
                <c:pt idx="0">
                  <c:v>0.0</c:v>
                </c:pt>
                <c:pt idx="1">
                  <c:v>0.0</c:v>
                </c:pt>
                <c:pt idx="2">
                  <c:v>0.0</c:v>
                </c:pt>
                <c:pt idx="3">
                  <c:v>0.0</c:v>
                </c:pt>
                <c:pt idx="4">
                  <c:v>0.0</c:v>
                </c:pt>
                <c:pt idx="5">
                  <c:v>0.0</c:v>
                </c:pt>
                <c:pt idx="6">
                  <c:v>0.0</c:v>
                </c:pt>
                <c:pt idx="7">
                  <c:v>0.0</c:v>
                </c:pt>
                <c:pt idx="8">
                  <c:v>0.0</c:v>
                </c:pt>
                <c:pt idx="9">
                  <c:v>0.0</c:v>
                </c:pt>
                <c:pt idx="10">
                  <c:v>0.0</c:v>
                </c:pt>
                <c:pt idx="11">
                  <c:v>0.0</c:v>
                </c:pt>
              </c:numCache>
            </c:numRef>
          </c:val>
        </c:ser>
        <c:ser>
          <c:idx val="3"/>
          <c:order val="2"/>
          <c:tx>
            <c:strRef>
              <c:f>'Step 3. Saturation Storage'!$U$13</c:f>
              <c:strCache>
                <c:ptCount val="1"/>
                <c:pt idx="0">
                  <c:v>0</c:v>
                </c:pt>
              </c:strCache>
            </c:strRef>
          </c:tx>
          <c:spPr>
            <a:solidFill>
              <a:schemeClr val="accent4"/>
            </a:solidFill>
            <a:ln>
              <a:noFill/>
            </a:ln>
            <a:effectLst/>
          </c:spPr>
          <c:invertIfNegative val="0"/>
          <c:cat>
            <c:numRef>
              <c:f>'Step 3. Saturation Storage'!$R$14:$R$25</c:f>
              <c:numCache>
                <c:formatCode>General</c:formatCode>
                <c:ptCount val="12"/>
                <c:pt idx="0">
                  <c:v>12.0</c:v>
                </c:pt>
                <c:pt idx="1">
                  <c:v>1.0</c:v>
                </c:pt>
                <c:pt idx="2">
                  <c:v>2.0</c:v>
                </c:pt>
                <c:pt idx="3">
                  <c:v>3.0</c:v>
                </c:pt>
                <c:pt idx="4">
                  <c:v>4.0</c:v>
                </c:pt>
                <c:pt idx="5">
                  <c:v>5.0</c:v>
                </c:pt>
                <c:pt idx="6">
                  <c:v>6.0</c:v>
                </c:pt>
                <c:pt idx="7">
                  <c:v>7.0</c:v>
                </c:pt>
                <c:pt idx="8">
                  <c:v>8.0</c:v>
                </c:pt>
                <c:pt idx="9">
                  <c:v>9.0</c:v>
                </c:pt>
                <c:pt idx="10">
                  <c:v>10.0</c:v>
                </c:pt>
                <c:pt idx="11">
                  <c:v>11.0</c:v>
                </c:pt>
              </c:numCache>
            </c:numRef>
          </c:cat>
          <c:val>
            <c:numRef>
              <c:f>'Step 3. Saturation Storage'!$U$14:$U$25</c:f>
              <c:numCache>
                <c:formatCode>General</c:formatCode>
                <c:ptCount val="12"/>
                <c:pt idx="0">
                  <c:v>0.0</c:v>
                </c:pt>
                <c:pt idx="1">
                  <c:v>0.0</c:v>
                </c:pt>
                <c:pt idx="2">
                  <c:v>0.0</c:v>
                </c:pt>
                <c:pt idx="3">
                  <c:v>0.0</c:v>
                </c:pt>
                <c:pt idx="4">
                  <c:v>0.0</c:v>
                </c:pt>
                <c:pt idx="5">
                  <c:v>0.0</c:v>
                </c:pt>
                <c:pt idx="6">
                  <c:v>0.0</c:v>
                </c:pt>
                <c:pt idx="7">
                  <c:v>0.0</c:v>
                </c:pt>
                <c:pt idx="8">
                  <c:v>0.0</c:v>
                </c:pt>
                <c:pt idx="9">
                  <c:v>0.0</c:v>
                </c:pt>
                <c:pt idx="10">
                  <c:v>0.0</c:v>
                </c:pt>
                <c:pt idx="11">
                  <c:v>0.0</c:v>
                </c:pt>
              </c:numCache>
            </c:numRef>
          </c:val>
        </c:ser>
        <c:ser>
          <c:idx val="4"/>
          <c:order val="3"/>
          <c:tx>
            <c:strRef>
              <c:f>'Step 3. Saturation Storage'!$V$13</c:f>
              <c:strCache>
                <c:ptCount val="1"/>
                <c:pt idx="0">
                  <c:v>0</c:v>
                </c:pt>
              </c:strCache>
            </c:strRef>
          </c:tx>
          <c:spPr>
            <a:solidFill>
              <a:schemeClr val="accent5"/>
            </a:solidFill>
            <a:ln>
              <a:noFill/>
            </a:ln>
            <a:effectLst/>
          </c:spPr>
          <c:invertIfNegative val="0"/>
          <c:cat>
            <c:numRef>
              <c:f>'Step 3. Saturation Storage'!$R$14:$R$25</c:f>
              <c:numCache>
                <c:formatCode>General</c:formatCode>
                <c:ptCount val="12"/>
                <c:pt idx="0">
                  <c:v>12.0</c:v>
                </c:pt>
                <c:pt idx="1">
                  <c:v>1.0</c:v>
                </c:pt>
                <c:pt idx="2">
                  <c:v>2.0</c:v>
                </c:pt>
                <c:pt idx="3">
                  <c:v>3.0</c:v>
                </c:pt>
                <c:pt idx="4">
                  <c:v>4.0</c:v>
                </c:pt>
                <c:pt idx="5">
                  <c:v>5.0</c:v>
                </c:pt>
                <c:pt idx="6">
                  <c:v>6.0</c:v>
                </c:pt>
                <c:pt idx="7">
                  <c:v>7.0</c:v>
                </c:pt>
                <c:pt idx="8">
                  <c:v>8.0</c:v>
                </c:pt>
                <c:pt idx="9">
                  <c:v>9.0</c:v>
                </c:pt>
                <c:pt idx="10">
                  <c:v>10.0</c:v>
                </c:pt>
                <c:pt idx="11">
                  <c:v>11.0</c:v>
                </c:pt>
              </c:numCache>
            </c:numRef>
          </c:cat>
          <c:val>
            <c:numRef>
              <c:f>'Step 3. Saturation Storage'!$V$14:$V$25</c:f>
              <c:numCache>
                <c:formatCode>General</c:formatCode>
                <c:ptCount val="12"/>
                <c:pt idx="0">
                  <c:v>0.0</c:v>
                </c:pt>
                <c:pt idx="1">
                  <c:v>0.0</c:v>
                </c:pt>
                <c:pt idx="2">
                  <c:v>0.0</c:v>
                </c:pt>
                <c:pt idx="3">
                  <c:v>0.0</c:v>
                </c:pt>
                <c:pt idx="4">
                  <c:v>0.0</c:v>
                </c:pt>
                <c:pt idx="5">
                  <c:v>0.0</c:v>
                </c:pt>
                <c:pt idx="6">
                  <c:v>0.0</c:v>
                </c:pt>
                <c:pt idx="7">
                  <c:v>0.0</c:v>
                </c:pt>
                <c:pt idx="8">
                  <c:v>0.0</c:v>
                </c:pt>
                <c:pt idx="9">
                  <c:v>0.0</c:v>
                </c:pt>
                <c:pt idx="10">
                  <c:v>0.0</c:v>
                </c:pt>
                <c:pt idx="11">
                  <c:v>0.0</c:v>
                </c:pt>
              </c:numCache>
            </c:numRef>
          </c:val>
        </c:ser>
        <c:ser>
          <c:idx val="5"/>
          <c:order val="4"/>
          <c:tx>
            <c:strRef>
              <c:f>'Step 3. Saturation Storage'!$W$13</c:f>
              <c:strCache>
                <c:ptCount val="1"/>
                <c:pt idx="0">
                  <c:v>0</c:v>
                </c:pt>
              </c:strCache>
            </c:strRef>
          </c:tx>
          <c:spPr>
            <a:solidFill>
              <a:schemeClr val="accent6"/>
            </a:solidFill>
            <a:ln>
              <a:noFill/>
            </a:ln>
            <a:effectLst/>
          </c:spPr>
          <c:invertIfNegative val="0"/>
          <c:cat>
            <c:numRef>
              <c:f>'Step 3. Saturation Storage'!$R$14:$R$25</c:f>
              <c:numCache>
                <c:formatCode>General</c:formatCode>
                <c:ptCount val="12"/>
                <c:pt idx="0">
                  <c:v>12.0</c:v>
                </c:pt>
                <c:pt idx="1">
                  <c:v>1.0</c:v>
                </c:pt>
                <c:pt idx="2">
                  <c:v>2.0</c:v>
                </c:pt>
                <c:pt idx="3">
                  <c:v>3.0</c:v>
                </c:pt>
                <c:pt idx="4">
                  <c:v>4.0</c:v>
                </c:pt>
                <c:pt idx="5">
                  <c:v>5.0</c:v>
                </c:pt>
                <c:pt idx="6">
                  <c:v>6.0</c:v>
                </c:pt>
                <c:pt idx="7">
                  <c:v>7.0</c:v>
                </c:pt>
                <c:pt idx="8">
                  <c:v>8.0</c:v>
                </c:pt>
                <c:pt idx="9">
                  <c:v>9.0</c:v>
                </c:pt>
                <c:pt idx="10">
                  <c:v>10.0</c:v>
                </c:pt>
                <c:pt idx="11">
                  <c:v>11.0</c:v>
                </c:pt>
              </c:numCache>
            </c:numRef>
          </c:cat>
          <c:val>
            <c:numRef>
              <c:f>'Step 3. Saturation Storage'!$W$14:$W$25</c:f>
              <c:numCache>
                <c:formatCode>General</c:formatCode>
                <c:ptCount val="12"/>
                <c:pt idx="0">
                  <c:v>0.0</c:v>
                </c:pt>
                <c:pt idx="1">
                  <c:v>0.0</c:v>
                </c:pt>
                <c:pt idx="2">
                  <c:v>0.0</c:v>
                </c:pt>
                <c:pt idx="3">
                  <c:v>0.0</c:v>
                </c:pt>
                <c:pt idx="4">
                  <c:v>0.0</c:v>
                </c:pt>
                <c:pt idx="5">
                  <c:v>0.0</c:v>
                </c:pt>
                <c:pt idx="6">
                  <c:v>0.0</c:v>
                </c:pt>
                <c:pt idx="7">
                  <c:v>0.0</c:v>
                </c:pt>
                <c:pt idx="8">
                  <c:v>0.0</c:v>
                </c:pt>
                <c:pt idx="9">
                  <c:v>0.0</c:v>
                </c:pt>
                <c:pt idx="10">
                  <c:v>0.0</c:v>
                </c:pt>
                <c:pt idx="11">
                  <c:v>0.0</c:v>
                </c:pt>
              </c:numCache>
            </c:numRef>
          </c:val>
        </c:ser>
        <c:ser>
          <c:idx val="6"/>
          <c:order val="5"/>
          <c:tx>
            <c:strRef>
              <c:f>'Step 3. Saturation Storage'!$X$13</c:f>
              <c:strCache>
                <c:ptCount val="1"/>
                <c:pt idx="0">
                  <c:v>0</c:v>
                </c:pt>
              </c:strCache>
            </c:strRef>
          </c:tx>
          <c:spPr>
            <a:solidFill>
              <a:schemeClr val="accent1">
                <a:lumMod val="60000"/>
              </a:schemeClr>
            </a:solidFill>
            <a:ln>
              <a:noFill/>
            </a:ln>
            <a:effectLst/>
          </c:spPr>
          <c:invertIfNegative val="0"/>
          <c:cat>
            <c:numRef>
              <c:f>'Step 3. Saturation Storage'!$R$14:$R$25</c:f>
              <c:numCache>
                <c:formatCode>General</c:formatCode>
                <c:ptCount val="12"/>
                <c:pt idx="0">
                  <c:v>12.0</c:v>
                </c:pt>
                <c:pt idx="1">
                  <c:v>1.0</c:v>
                </c:pt>
                <c:pt idx="2">
                  <c:v>2.0</c:v>
                </c:pt>
                <c:pt idx="3">
                  <c:v>3.0</c:v>
                </c:pt>
                <c:pt idx="4">
                  <c:v>4.0</c:v>
                </c:pt>
                <c:pt idx="5">
                  <c:v>5.0</c:v>
                </c:pt>
                <c:pt idx="6">
                  <c:v>6.0</c:v>
                </c:pt>
                <c:pt idx="7">
                  <c:v>7.0</c:v>
                </c:pt>
                <c:pt idx="8">
                  <c:v>8.0</c:v>
                </c:pt>
                <c:pt idx="9">
                  <c:v>9.0</c:v>
                </c:pt>
                <c:pt idx="10">
                  <c:v>10.0</c:v>
                </c:pt>
                <c:pt idx="11">
                  <c:v>11.0</c:v>
                </c:pt>
              </c:numCache>
            </c:numRef>
          </c:cat>
          <c:val>
            <c:numRef>
              <c:f>'Step 3. Saturation Storage'!$X$14:$X$25</c:f>
              <c:numCache>
                <c:formatCode>General</c:formatCode>
                <c:ptCount val="12"/>
                <c:pt idx="0">
                  <c:v>0.0</c:v>
                </c:pt>
                <c:pt idx="1">
                  <c:v>0.0</c:v>
                </c:pt>
                <c:pt idx="2">
                  <c:v>0.0</c:v>
                </c:pt>
                <c:pt idx="3">
                  <c:v>0.0</c:v>
                </c:pt>
                <c:pt idx="4">
                  <c:v>0.0</c:v>
                </c:pt>
                <c:pt idx="5">
                  <c:v>0.0</c:v>
                </c:pt>
                <c:pt idx="6">
                  <c:v>0.0</c:v>
                </c:pt>
                <c:pt idx="7">
                  <c:v>0.0</c:v>
                </c:pt>
                <c:pt idx="8">
                  <c:v>0.0</c:v>
                </c:pt>
                <c:pt idx="9">
                  <c:v>0.0</c:v>
                </c:pt>
                <c:pt idx="10">
                  <c:v>0.0</c:v>
                </c:pt>
                <c:pt idx="11">
                  <c:v>0.0</c:v>
                </c:pt>
              </c:numCache>
            </c:numRef>
          </c:val>
        </c:ser>
        <c:dLbls>
          <c:showLegendKey val="0"/>
          <c:showVal val="0"/>
          <c:showCatName val="0"/>
          <c:showSerName val="0"/>
          <c:showPercent val="0"/>
          <c:showBubbleSize val="0"/>
        </c:dLbls>
        <c:gapWidth val="219"/>
        <c:overlap val="-27"/>
        <c:axId val="2092980560"/>
        <c:axId val="-2051587232"/>
      </c:barChart>
      <c:catAx>
        <c:axId val="209298056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ltLang="zh-CN"/>
                  <a:t>Month</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1587232"/>
        <c:crosses val="autoZero"/>
        <c:auto val="1"/>
        <c:lblAlgn val="ctr"/>
        <c:lblOffset val="100"/>
        <c:noMultiLvlLbl val="0"/>
      </c:catAx>
      <c:valAx>
        <c:axId val="-20515872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ltLang="zh-CN"/>
                  <a:t>Saturation</a:t>
                </a:r>
                <a:r>
                  <a:rPr lang="zh-CN" altLang="en-US"/>
                  <a:t> </a:t>
                </a:r>
                <a:r>
                  <a:rPr lang="en-US" altLang="zh-CN"/>
                  <a:t>Storage</a:t>
                </a:r>
                <a:r>
                  <a:rPr lang="zh-CN" altLang="en-US" baseline="0"/>
                  <a:t> </a:t>
                </a:r>
                <a:r>
                  <a:rPr lang="en-US" altLang="zh-CN" baseline="0"/>
                  <a:t>(mm)</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29805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altLang="zh-CN" sz="1600" b="1"/>
              <a:t>Monthly</a:t>
            </a:r>
            <a:r>
              <a:rPr lang="zh-CN" altLang="en-US" sz="1600" b="1"/>
              <a:t> </a:t>
            </a:r>
            <a:r>
              <a:rPr lang="en-US" altLang="zh-CN" sz="1600" b="1"/>
              <a:t>Averaged</a:t>
            </a:r>
            <a:r>
              <a:rPr lang="zh-CN" altLang="en-US" sz="1600" b="1" baseline="0"/>
              <a:t> </a:t>
            </a:r>
            <a:r>
              <a:rPr lang="en-US" altLang="zh-CN" sz="1600" b="1" baseline="0"/>
              <a:t>Net</a:t>
            </a:r>
            <a:r>
              <a:rPr lang="zh-CN" altLang="en-US" sz="1600" b="1" baseline="0"/>
              <a:t> </a:t>
            </a:r>
            <a:r>
              <a:rPr lang="en-US" altLang="zh-CN" sz="1600" b="1" baseline="0"/>
              <a:t>Interception</a:t>
            </a:r>
            <a:r>
              <a:rPr lang="zh-CN" altLang="en-US" sz="1600" b="1" baseline="0"/>
              <a:t> </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strRef>
              <c:f>'Step 4. Net interception'!$AX$2</c:f>
              <c:strCache>
                <c:ptCount val="1"/>
                <c:pt idx="0">
                  <c:v>0</c:v>
                </c:pt>
              </c:strCache>
            </c:strRef>
          </c:tx>
          <c:spPr>
            <a:solidFill>
              <a:schemeClr val="accent2"/>
            </a:solidFill>
            <a:ln>
              <a:noFill/>
            </a:ln>
            <a:effectLst/>
          </c:spPr>
          <c:invertIfNegative val="0"/>
          <c:cat>
            <c:numRef>
              <c:f>'Step 4. Net interception'!$AW$3:$AW$14</c:f>
              <c:numCache>
                <c:formatCode>General</c:formatCode>
                <c:ptCount val="12"/>
                <c:pt idx="0">
                  <c:v>12.0</c:v>
                </c:pt>
                <c:pt idx="1">
                  <c:v>1.0</c:v>
                </c:pt>
                <c:pt idx="2">
                  <c:v>2.0</c:v>
                </c:pt>
                <c:pt idx="3">
                  <c:v>3.0</c:v>
                </c:pt>
                <c:pt idx="4">
                  <c:v>4.0</c:v>
                </c:pt>
                <c:pt idx="5">
                  <c:v>5.0</c:v>
                </c:pt>
                <c:pt idx="6">
                  <c:v>6.0</c:v>
                </c:pt>
                <c:pt idx="7">
                  <c:v>7.0</c:v>
                </c:pt>
                <c:pt idx="8">
                  <c:v>8.0</c:v>
                </c:pt>
                <c:pt idx="9">
                  <c:v>9.0</c:v>
                </c:pt>
                <c:pt idx="10">
                  <c:v>10.0</c:v>
                </c:pt>
                <c:pt idx="11">
                  <c:v>11.0</c:v>
                </c:pt>
              </c:numCache>
            </c:numRef>
          </c:cat>
          <c:val>
            <c:numRef>
              <c:f>'Step 4. Net interception'!$AX$3:$AX$14</c:f>
              <c:numCache>
                <c:formatCode>General</c:formatCode>
                <c:ptCount val="12"/>
                <c:pt idx="0">
                  <c:v>0.0</c:v>
                </c:pt>
                <c:pt idx="1">
                  <c:v>0.0</c:v>
                </c:pt>
                <c:pt idx="2">
                  <c:v>0.0</c:v>
                </c:pt>
                <c:pt idx="3">
                  <c:v>0.0</c:v>
                </c:pt>
                <c:pt idx="4">
                  <c:v>0.0</c:v>
                </c:pt>
                <c:pt idx="5">
                  <c:v>0.0</c:v>
                </c:pt>
                <c:pt idx="6">
                  <c:v>0.0</c:v>
                </c:pt>
                <c:pt idx="7">
                  <c:v>0.0</c:v>
                </c:pt>
                <c:pt idx="8">
                  <c:v>0.0</c:v>
                </c:pt>
                <c:pt idx="9">
                  <c:v>0.0</c:v>
                </c:pt>
                <c:pt idx="10">
                  <c:v>0.0</c:v>
                </c:pt>
                <c:pt idx="11">
                  <c:v>0.0</c:v>
                </c:pt>
              </c:numCache>
            </c:numRef>
          </c:val>
        </c:ser>
        <c:ser>
          <c:idx val="2"/>
          <c:order val="1"/>
          <c:tx>
            <c:strRef>
              <c:f>'Step 4. Net interception'!$AY$2</c:f>
              <c:strCache>
                <c:ptCount val="1"/>
                <c:pt idx="0">
                  <c:v>0</c:v>
                </c:pt>
              </c:strCache>
            </c:strRef>
          </c:tx>
          <c:spPr>
            <a:solidFill>
              <a:schemeClr val="accent3"/>
            </a:solidFill>
            <a:ln>
              <a:noFill/>
            </a:ln>
            <a:effectLst/>
          </c:spPr>
          <c:invertIfNegative val="0"/>
          <c:cat>
            <c:numRef>
              <c:f>'Step 4. Net interception'!$AW$3:$AW$14</c:f>
              <c:numCache>
                <c:formatCode>General</c:formatCode>
                <c:ptCount val="12"/>
                <c:pt idx="0">
                  <c:v>12.0</c:v>
                </c:pt>
                <c:pt idx="1">
                  <c:v>1.0</c:v>
                </c:pt>
                <c:pt idx="2">
                  <c:v>2.0</c:v>
                </c:pt>
                <c:pt idx="3">
                  <c:v>3.0</c:v>
                </c:pt>
                <c:pt idx="4">
                  <c:v>4.0</c:v>
                </c:pt>
                <c:pt idx="5">
                  <c:v>5.0</c:v>
                </c:pt>
                <c:pt idx="6">
                  <c:v>6.0</c:v>
                </c:pt>
                <c:pt idx="7">
                  <c:v>7.0</c:v>
                </c:pt>
                <c:pt idx="8">
                  <c:v>8.0</c:v>
                </c:pt>
                <c:pt idx="9">
                  <c:v>9.0</c:v>
                </c:pt>
                <c:pt idx="10">
                  <c:v>10.0</c:v>
                </c:pt>
                <c:pt idx="11">
                  <c:v>11.0</c:v>
                </c:pt>
              </c:numCache>
            </c:numRef>
          </c:cat>
          <c:val>
            <c:numRef>
              <c:f>'Step 4. Net interception'!$AY$3:$AY$14</c:f>
              <c:numCache>
                <c:formatCode>General</c:formatCode>
                <c:ptCount val="12"/>
                <c:pt idx="0">
                  <c:v>0.0</c:v>
                </c:pt>
                <c:pt idx="1">
                  <c:v>0.0</c:v>
                </c:pt>
                <c:pt idx="2">
                  <c:v>0.0</c:v>
                </c:pt>
                <c:pt idx="3">
                  <c:v>0.0</c:v>
                </c:pt>
                <c:pt idx="4">
                  <c:v>0.0</c:v>
                </c:pt>
                <c:pt idx="5">
                  <c:v>0.0</c:v>
                </c:pt>
                <c:pt idx="6">
                  <c:v>0.0</c:v>
                </c:pt>
                <c:pt idx="7">
                  <c:v>0.0</c:v>
                </c:pt>
                <c:pt idx="8">
                  <c:v>0.0</c:v>
                </c:pt>
                <c:pt idx="9">
                  <c:v>0.0</c:v>
                </c:pt>
                <c:pt idx="10">
                  <c:v>0.0</c:v>
                </c:pt>
                <c:pt idx="11">
                  <c:v>0.0</c:v>
                </c:pt>
              </c:numCache>
            </c:numRef>
          </c:val>
        </c:ser>
        <c:ser>
          <c:idx val="3"/>
          <c:order val="2"/>
          <c:tx>
            <c:strRef>
              <c:f>'Step 4. Net interception'!$AZ$2</c:f>
              <c:strCache>
                <c:ptCount val="1"/>
                <c:pt idx="0">
                  <c:v>0</c:v>
                </c:pt>
              </c:strCache>
            </c:strRef>
          </c:tx>
          <c:spPr>
            <a:solidFill>
              <a:schemeClr val="accent4"/>
            </a:solidFill>
            <a:ln>
              <a:noFill/>
            </a:ln>
            <a:effectLst/>
          </c:spPr>
          <c:invertIfNegative val="0"/>
          <c:cat>
            <c:numRef>
              <c:f>'Step 4. Net interception'!$AW$3:$AW$14</c:f>
              <c:numCache>
                <c:formatCode>General</c:formatCode>
                <c:ptCount val="12"/>
                <c:pt idx="0">
                  <c:v>12.0</c:v>
                </c:pt>
                <c:pt idx="1">
                  <c:v>1.0</c:v>
                </c:pt>
                <c:pt idx="2">
                  <c:v>2.0</c:v>
                </c:pt>
                <c:pt idx="3">
                  <c:v>3.0</c:v>
                </c:pt>
                <c:pt idx="4">
                  <c:v>4.0</c:v>
                </c:pt>
                <c:pt idx="5">
                  <c:v>5.0</c:v>
                </c:pt>
                <c:pt idx="6">
                  <c:v>6.0</c:v>
                </c:pt>
                <c:pt idx="7">
                  <c:v>7.0</c:v>
                </c:pt>
                <c:pt idx="8">
                  <c:v>8.0</c:v>
                </c:pt>
                <c:pt idx="9">
                  <c:v>9.0</c:v>
                </c:pt>
                <c:pt idx="10">
                  <c:v>10.0</c:v>
                </c:pt>
                <c:pt idx="11">
                  <c:v>11.0</c:v>
                </c:pt>
              </c:numCache>
            </c:numRef>
          </c:cat>
          <c:val>
            <c:numRef>
              <c:f>'Step 4. Net interception'!$AZ$3:$AZ$14</c:f>
              <c:numCache>
                <c:formatCode>General</c:formatCode>
                <c:ptCount val="12"/>
                <c:pt idx="0">
                  <c:v>0.0</c:v>
                </c:pt>
                <c:pt idx="1">
                  <c:v>0.0</c:v>
                </c:pt>
                <c:pt idx="2">
                  <c:v>0.0</c:v>
                </c:pt>
                <c:pt idx="3">
                  <c:v>0.0</c:v>
                </c:pt>
                <c:pt idx="4">
                  <c:v>0.0</c:v>
                </c:pt>
                <c:pt idx="5">
                  <c:v>0.0</c:v>
                </c:pt>
                <c:pt idx="6">
                  <c:v>0.0</c:v>
                </c:pt>
                <c:pt idx="7">
                  <c:v>0.0</c:v>
                </c:pt>
                <c:pt idx="8">
                  <c:v>0.0</c:v>
                </c:pt>
                <c:pt idx="9">
                  <c:v>0.0</c:v>
                </c:pt>
                <c:pt idx="10">
                  <c:v>0.0</c:v>
                </c:pt>
                <c:pt idx="11">
                  <c:v>0.0</c:v>
                </c:pt>
              </c:numCache>
            </c:numRef>
          </c:val>
        </c:ser>
        <c:ser>
          <c:idx val="4"/>
          <c:order val="3"/>
          <c:tx>
            <c:strRef>
              <c:f>'Step 4. Net interception'!$BA$2</c:f>
              <c:strCache>
                <c:ptCount val="1"/>
                <c:pt idx="0">
                  <c:v>0</c:v>
                </c:pt>
              </c:strCache>
            </c:strRef>
          </c:tx>
          <c:spPr>
            <a:solidFill>
              <a:schemeClr val="accent5"/>
            </a:solidFill>
            <a:ln>
              <a:noFill/>
            </a:ln>
            <a:effectLst/>
          </c:spPr>
          <c:invertIfNegative val="0"/>
          <c:cat>
            <c:numRef>
              <c:f>'Step 4. Net interception'!$AW$3:$AW$14</c:f>
              <c:numCache>
                <c:formatCode>General</c:formatCode>
                <c:ptCount val="12"/>
                <c:pt idx="0">
                  <c:v>12.0</c:v>
                </c:pt>
                <c:pt idx="1">
                  <c:v>1.0</c:v>
                </c:pt>
                <c:pt idx="2">
                  <c:v>2.0</c:v>
                </c:pt>
                <c:pt idx="3">
                  <c:v>3.0</c:v>
                </c:pt>
                <c:pt idx="4">
                  <c:v>4.0</c:v>
                </c:pt>
                <c:pt idx="5">
                  <c:v>5.0</c:v>
                </c:pt>
                <c:pt idx="6">
                  <c:v>6.0</c:v>
                </c:pt>
                <c:pt idx="7">
                  <c:v>7.0</c:v>
                </c:pt>
                <c:pt idx="8">
                  <c:v>8.0</c:v>
                </c:pt>
                <c:pt idx="9">
                  <c:v>9.0</c:v>
                </c:pt>
                <c:pt idx="10">
                  <c:v>10.0</c:v>
                </c:pt>
                <c:pt idx="11">
                  <c:v>11.0</c:v>
                </c:pt>
              </c:numCache>
            </c:numRef>
          </c:cat>
          <c:val>
            <c:numRef>
              <c:f>'Step 4. Net interception'!$BA$3:$BA$14</c:f>
              <c:numCache>
                <c:formatCode>General</c:formatCode>
                <c:ptCount val="12"/>
                <c:pt idx="0">
                  <c:v>0.0</c:v>
                </c:pt>
                <c:pt idx="1">
                  <c:v>0.0</c:v>
                </c:pt>
                <c:pt idx="2">
                  <c:v>0.0</c:v>
                </c:pt>
                <c:pt idx="3">
                  <c:v>0.0</c:v>
                </c:pt>
                <c:pt idx="4">
                  <c:v>0.0</c:v>
                </c:pt>
                <c:pt idx="5">
                  <c:v>0.0</c:v>
                </c:pt>
                <c:pt idx="6">
                  <c:v>0.0</c:v>
                </c:pt>
                <c:pt idx="7">
                  <c:v>0.0</c:v>
                </c:pt>
                <c:pt idx="8">
                  <c:v>0.0</c:v>
                </c:pt>
                <c:pt idx="9">
                  <c:v>0.0</c:v>
                </c:pt>
                <c:pt idx="10">
                  <c:v>0.0</c:v>
                </c:pt>
                <c:pt idx="11">
                  <c:v>0.0</c:v>
                </c:pt>
              </c:numCache>
            </c:numRef>
          </c:val>
        </c:ser>
        <c:ser>
          <c:idx val="5"/>
          <c:order val="4"/>
          <c:tx>
            <c:strRef>
              <c:f>'Step 4. Net interception'!$BB$2</c:f>
              <c:strCache>
                <c:ptCount val="1"/>
                <c:pt idx="0">
                  <c:v>0</c:v>
                </c:pt>
              </c:strCache>
            </c:strRef>
          </c:tx>
          <c:spPr>
            <a:solidFill>
              <a:schemeClr val="accent6"/>
            </a:solidFill>
            <a:ln>
              <a:noFill/>
            </a:ln>
            <a:effectLst/>
          </c:spPr>
          <c:invertIfNegative val="0"/>
          <c:cat>
            <c:numRef>
              <c:f>'Step 4. Net interception'!$AW$3:$AW$14</c:f>
              <c:numCache>
                <c:formatCode>General</c:formatCode>
                <c:ptCount val="12"/>
                <c:pt idx="0">
                  <c:v>12.0</c:v>
                </c:pt>
                <c:pt idx="1">
                  <c:v>1.0</c:v>
                </c:pt>
                <c:pt idx="2">
                  <c:v>2.0</c:v>
                </c:pt>
                <c:pt idx="3">
                  <c:v>3.0</c:v>
                </c:pt>
                <c:pt idx="4">
                  <c:v>4.0</c:v>
                </c:pt>
                <c:pt idx="5">
                  <c:v>5.0</c:v>
                </c:pt>
                <c:pt idx="6">
                  <c:v>6.0</c:v>
                </c:pt>
                <c:pt idx="7">
                  <c:v>7.0</c:v>
                </c:pt>
                <c:pt idx="8">
                  <c:v>8.0</c:v>
                </c:pt>
                <c:pt idx="9">
                  <c:v>9.0</c:v>
                </c:pt>
                <c:pt idx="10">
                  <c:v>10.0</c:v>
                </c:pt>
                <c:pt idx="11">
                  <c:v>11.0</c:v>
                </c:pt>
              </c:numCache>
            </c:numRef>
          </c:cat>
          <c:val>
            <c:numRef>
              <c:f>'Step 4. Net interception'!$BB$3:$BB$14</c:f>
              <c:numCache>
                <c:formatCode>General</c:formatCode>
                <c:ptCount val="12"/>
                <c:pt idx="0">
                  <c:v>0.0</c:v>
                </c:pt>
                <c:pt idx="1">
                  <c:v>0.0</c:v>
                </c:pt>
                <c:pt idx="2">
                  <c:v>0.0</c:v>
                </c:pt>
                <c:pt idx="3">
                  <c:v>0.0</c:v>
                </c:pt>
                <c:pt idx="4">
                  <c:v>0.0</c:v>
                </c:pt>
                <c:pt idx="5">
                  <c:v>0.0</c:v>
                </c:pt>
                <c:pt idx="6">
                  <c:v>0.0</c:v>
                </c:pt>
                <c:pt idx="7">
                  <c:v>0.0</c:v>
                </c:pt>
                <c:pt idx="8">
                  <c:v>0.0</c:v>
                </c:pt>
                <c:pt idx="9">
                  <c:v>0.0</c:v>
                </c:pt>
                <c:pt idx="10">
                  <c:v>0.0</c:v>
                </c:pt>
                <c:pt idx="11">
                  <c:v>0.0</c:v>
                </c:pt>
              </c:numCache>
            </c:numRef>
          </c:val>
        </c:ser>
        <c:ser>
          <c:idx val="6"/>
          <c:order val="5"/>
          <c:tx>
            <c:strRef>
              <c:f>'Step 4. Net interception'!$BC$2</c:f>
              <c:strCache>
                <c:ptCount val="1"/>
                <c:pt idx="0">
                  <c:v>0</c:v>
                </c:pt>
              </c:strCache>
            </c:strRef>
          </c:tx>
          <c:spPr>
            <a:solidFill>
              <a:schemeClr val="accent1">
                <a:lumMod val="60000"/>
              </a:schemeClr>
            </a:solidFill>
            <a:ln>
              <a:noFill/>
            </a:ln>
            <a:effectLst/>
          </c:spPr>
          <c:invertIfNegative val="0"/>
          <c:cat>
            <c:numRef>
              <c:f>'Step 4. Net interception'!$AW$3:$AW$14</c:f>
              <c:numCache>
                <c:formatCode>General</c:formatCode>
                <c:ptCount val="12"/>
                <c:pt idx="0">
                  <c:v>12.0</c:v>
                </c:pt>
                <c:pt idx="1">
                  <c:v>1.0</c:v>
                </c:pt>
                <c:pt idx="2">
                  <c:v>2.0</c:v>
                </c:pt>
                <c:pt idx="3">
                  <c:v>3.0</c:v>
                </c:pt>
                <c:pt idx="4">
                  <c:v>4.0</c:v>
                </c:pt>
                <c:pt idx="5">
                  <c:v>5.0</c:v>
                </c:pt>
                <c:pt idx="6">
                  <c:v>6.0</c:v>
                </c:pt>
                <c:pt idx="7">
                  <c:v>7.0</c:v>
                </c:pt>
                <c:pt idx="8">
                  <c:v>8.0</c:v>
                </c:pt>
                <c:pt idx="9">
                  <c:v>9.0</c:v>
                </c:pt>
                <c:pt idx="10">
                  <c:v>10.0</c:v>
                </c:pt>
                <c:pt idx="11">
                  <c:v>11.0</c:v>
                </c:pt>
              </c:numCache>
            </c:numRef>
          </c:cat>
          <c:val>
            <c:numRef>
              <c:f>'Step 4. Net interception'!$BC$3:$BC$14</c:f>
              <c:numCache>
                <c:formatCode>General</c:formatCode>
                <c:ptCount val="12"/>
                <c:pt idx="0">
                  <c:v>0.0</c:v>
                </c:pt>
                <c:pt idx="1">
                  <c:v>0.0</c:v>
                </c:pt>
                <c:pt idx="2">
                  <c:v>0.0</c:v>
                </c:pt>
                <c:pt idx="3">
                  <c:v>0.0</c:v>
                </c:pt>
                <c:pt idx="4">
                  <c:v>0.0</c:v>
                </c:pt>
                <c:pt idx="5">
                  <c:v>0.0</c:v>
                </c:pt>
                <c:pt idx="6">
                  <c:v>0.0</c:v>
                </c:pt>
                <c:pt idx="7">
                  <c:v>0.0</c:v>
                </c:pt>
                <c:pt idx="8">
                  <c:v>0.0</c:v>
                </c:pt>
                <c:pt idx="9">
                  <c:v>0.0</c:v>
                </c:pt>
                <c:pt idx="10">
                  <c:v>0.0</c:v>
                </c:pt>
                <c:pt idx="11">
                  <c:v>0.0</c:v>
                </c:pt>
              </c:numCache>
            </c:numRef>
          </c:val>
        </c:ser>
        <c:dLbls>
          <c:showLegendKey val="0"/>
          <c:showVal val="0"/>
          <c:showCatName val="0"/>
          <c:showSerName val="0"/>
          <c:showPercent val="0"/>
          <c:showBubbleSize val="0"/>
        </c:dLbls>
        <c:gapWidth val="150"/>
        <c:overlap val="100"/>
        <c:axId val="-2052626448"/>
        <c:axId val="-2052618144"/>
      </c:barChart>
      <c:catAx>
        <c:axId val="-205262644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ltLang="zh-CN"/>
                  <a:t>Month</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2618144"/>
        <c:crosses val="autoZero"/>
        <c:auto val="1"/>
        <c:lblAlgn val="ctr"/>
        <c:lblOffset val="100"/>
        <c:noMultiLvlLbl val="0"/>
      </c:catAx>
      <c:valAx>
        <c:axId val="-20526181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ltLang="zh-CN"/>
                  <a:t>Net</a:t>
                </a:r>
                <a:r>
                  <a:rPr lang="zh-CN" altLang="en-US" baseline="0"/>
                  <a:t> </a:t>
                </a:r>
                <a:r>
                  <a:rPr lang="en-US" altLang="zh-CN" baseline="0"/>
                  <a:t>Interception</a:t>
                </a:r>
                <a:r>
                  <a:rPr lang="zh-CN" altLang="en-US" baseline="0"/>
                  <a:t> </a:t>
                </a:r>
                <a:r>
                  <a:rPr lang="en-US" altLang="zh-CN" baseline="0"/>
                  <a:t>(mm)</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26264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b="1" i="0" baseline="0">
                <a:effectLst/>
              </a:rPr>
              <a:t>Sum</a:t>
            </a:r>
            <a:r>
              <a:rPr lang="en-US" altLang="zh-CN" sz="1600" b="1" i="0" baseline="0">
                <a:effectLst/>
              </a:rPr>
              <a:t> </a:t>
            </a:r>
            <a:r>
              <a:rPr lang="en-US" sz="1600" b="1" i="0" baseline="0">
                <a:effectLst/>
              </a:rPr>
              <a:t>of</a:t>
            </a:r>
            <a:r>
              <a:rPr lang="en-US" altLang="zh-CN" sz="1600" b="1" i="0" baseline="0">
                <a:effectLst/>
              </a:rPr>
              <a:t> </a:t>
            </a:r>
            <a:r>
              <a:rPr lang="en-US" sz="1600" b="1" i="0" baseline="0">
                <a:effectLst/>
              </a:rPr>
              <a:t>Monthly</a:t>
            </a:r>
            <a:r>
              <a:rPr lang="en-US" altLang="zh-CN" sz="1600" b="1" i="0" baseline="0">
                <a:effectLst/>
              </a:rPr>
              <a:t> </a:t>
            </a:r>
            <a:r>
              <a:rPr lang="en-US" sz="1600" b="1" i="0" baseline="0">
                <a:effectLst/>
              </a:rPr>
              <a:t>Net</a:t>
            </a:r>
            <a:r>
              <a:rPr lang="en-US" altLang="zh-CN" sz="1600" b="1" i="0" baseline="0">
                <a:effectLst/>
              </a:rPr>
              <a:t> </a:t>
            </a:r>
            <a:r>
              <a:rPr lang="en-US" sz="1600" b="1" i="0" baseline="0">
                <a:effectLst/>
              </a:rPr>
              <a:t>Interception</a:t>
            </a:r>
            <a:r>
              <a:rPr lang="en-US" altLang="zh-CN" sz="1600" b="1" i="0" baseline="0">
                <a:effectLst/>
              </a:rPr>
              <a:t> </a:t>
            </a:r>
            <a:endParaRPr lang="en-US" sz="1600" b="1">
              <a:effectLst/>
            </a:endParaRP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strRef>
              <c:f>'Step 4. Net interception'!$AN$2</c:f>
              <c:strCache>
                <c:ptCount val="1"/>
                <c:pt idx="0">
                  <c:v>0</c:v>
                </c:pt>
              </c:strCache>
            </c:strRef>
          </c:tx>
          <c:spPr>
            <a:solidFill>
              <a:schemeClr val="accent2"/>
            </a:solidFill>
            <a:ln>
              <a:noFill/>
            </a:ln>
            <a:effectLst/>
          </c:spPr>
          <c:invertIfNegative val="0"/>
          <c:cat>
            <c:numRef>
              <c:f>'Step 4. Net interception'!$AM$3:$AM$14</c:f>
              <c:numCache>
                <c:formatCode>General</c:formatCode>
                <c:ptCount val="12"/>
                <c:pt idx="0">
                  <c:v>12.0</c:v>
                </c:pt>
                <c:pt idx="1">
                  <c:v>1.0</c:v>
                </c:pt>
                <c:pt idx="2">
                  <c:v>2.0</c:v>
                </c:pt>
                <c:pt idx="3">
                  <c:v>3.0</c:v>
                </c:pt>
                <c:pt idx="4">
                  <c:v>4.0</c:v>
                </c:pt>
                <c:pt idx="5">
                  <c:v>5.0</c:v>
                </c:pt>
                <c:pt idx="6">
                  <c:v>6.0</c:v>
                </c:pt>
                <c:pt idx="7">
                  <c:v>7.0</c:v>
                </c:pt>
                <c:pt idx="8">
                  <c:v>8.0</c:v>
                </c:pt>
                <c:pt idx="9">
                  <c:v>9.0</c:v>
                </c:pt>
                <c:pt idx="10">
                  <c:v>10.0</c:v>
                </c:pt>
                <c:pt idx="11">
                  <c:v>11.0</c:v>
                </c:pt>
              </c:numCache>
            </c:numRef>
          </c:cat>
          <c:val>
            <c:numRef>
              <c:f>'Step 4. Net interception'!$AN$3:$AN$14</c:f>
              <c:numCache>
                <c:formatCode>General</c:formatCode>
                <c:ptCount val="12"/>
                <c:pt idx="0">
                  <c:v>0.0</c:v>
                </c:pt>
                <c:pt idx="1">
                  <c:v>0.0</c:v>
                </c:pt>
                <c:pt idx="2">
                  <c:v>0.0</c:v>
                </c:pt>
                <c:pt idx="3">
                  <c:v>0.0</c:v>
                </c:pt>
                <c:pt idx="4">
                  <c:v>0.0</c:v>
                </c:pt>
                <c:pt idx="5">
                  <c:v>0.0</c:v>
                </c:pt>
                <c:pt idx="6">
                  <c:v>0.0</c:v>
                </c:pt>
                <c:pt idx="7">
                  <c:v>0.0</c:v>
                </c:pt>
                <c:pt idx="8">
                  <c:v>0.0</c:v>
                </c:pt>
                <c:pt idx="9">
                  <c:v>0.0</c:v>
                </c:pt>
                <c:pt idx="10">
                  <c:v>0.0</c:v>
                </c:pt>
                <c:pt idx="11">
                  <c:v>0.0</c:v>
                </c:pt>
              </c:numCache>
            </c:numRef>
          </c:val>
        </c:ser>
        <c:ser>
          <c:idx val="2"/>
          <c:order val="1"/>
          <c:tx>
            <c:strRef>
              <c:f>'Step 4. Net interception'!$AO$2</c:f>
              <c:strCache>
                <c:ptCount val="1"/>
                <c:pt idx="0">
                  <c:v>0</c:v>
                </c:pt>
              </c:strCache>
            </c:strRef>
          </c:tx>
          <c:spPr>
            <a:solidFill>
              <a:schemeClr val="accent3"/>
            </a:solidFill>
            <a:ln>
              <a:noFill/>
            </a:ln>
            <a:effectLst/>
          </c:spPr>
          <c:invertIfNegative val="0"/>
          <c:cat>
            <c:numRef>
              <c:f>'Step 4. Net interception'!$AM$3:$AM$14</c:f>
              <c:numCache>
                <c:formatCode>General</c:formatCode>
                <c:ptCount val="12"/>
                <c:pt idx="0">
                  <c:v>12.0</c:v>
                </c:pt>
                <c:pt idx="1">
                  <c:v>1.0</c:v>
                </c:pt>
                <c:pt idx="2">
                  <c:v>2.0</c:v>
                </c:pt>
                <c:pt idx="3">
                  <c:v>3.0</c:v>
                </c:pt>
                <c:pt idx="4">
                  <c:v>4.0</c:v>
                </c:pt>
                <c:pt idx="5">
                  <c:v>5.0</c:v>
                </c:pt>
                <c:pt idx="6">
                  <c:v>6.0</c:v>
                </c:pt>
                <c:pt idx="7">
                  <c:v>7.0</c:v>
                </c:pt>
                <c:pt idx="8">
                  <c:v>8.0</c:v>
                </c:pt>
                <c:pt idx="9">
                  <c:v>9.0</c:v>
                </c:pt>
                <c:pt idx="10">
                  <c:v>10.0</c:v>
                </c:pt>
                <c:pt idx="11">
                  <c:v>11.0</c:v>
                </c:pt>
              </c:numCache>
            </c:numRef>
          </c:cat>
          <c:val>
            <c:numRef>
              <c:f>'Step 4. Net interception'!$AO$3:$AO$14</c:f>
              <c:numCache>
                <c:formatCode>General</c:formatCode>
                <c:ptCount val="12"/>
                <c:pt idx="0">
                  <c:v>0.0</c:v>
                </c:pt>
                <c:pt idx="1">
                  <c:v>0.0</c:v>
                </c:pt>
                <c:pt idx="2">
                  <c:v>0.0</c:v>
                </c:pt>
                <c:pt idx="3">
                  <c:v>0.0</c:v>
                </c:pt>
                <c:pt idx="4">
                  <c:v>0.0</c:v>
                </c:pt>
                <c:pt idx="5">
                  <c:v>0.0</c:v>
                </c:pt>
                <c:pt idx="6">
                  <c:v>0.0</c:v>
                </c:pt>
                <c:pt idx="7">
                  <c:v>0.0</c:v>
                </c:pt>
                <c:pt idx="8">
                  <c:v>0.0</c:v>
                </c:pt>
                <c:pt idx="9">
                  <c:v>0.0</c:v>
                </c:pt>
                <c:pt idx="10">
                  <c:v>0.0</c:v>
                </c:pt>
                <c:pt idx="11">
                  <c:v>0.0</c:v>
                </c:pt>
              </c:numCache>
            </c:numRef>
          </c:val>
        </c:ser>
        <c:ser>
          <c:idx val="3"/>
          <c:order val="2"/>
          <c:tx>
            <c:strRef>
              <c:f>'Step 4. Net interception'!$AP$2</c:f>
              <c:strCache>
                <c:ptCount val="1"/>
                <c:pt idx="0">
                  <c:v>0</c:v>
                </c:pt>
              </c:strCache>
            </c:strRef>
          </c:tx>
          <c:spPr>
            <a:solidFill>
              <a:schemeClr val="accent4"/>
            </a:solidFill>
            <a:ln>
              <a:noFill/>
            </a:ln>
            <a:effectLst/>
          </c:spPr>
          <c:invertIfNegative val="0"/>
          <c:cat>
            <c:numRef>
              <c:f>'Step 4. Net interception'!$AM$3:$AM$14</c:f>
              <c:numCache>
                <c:formatCode>General</c:formatCode>
                <c:ptCount val="12"/>
                <c:pt idx="0">
                  <c:v>12.0</c:v>
                </c:pt>
                <c:pt idx="1">
                  <c:v>1.0</c:v>
                </c:pt>
                <c:pt idx="2">
                  <c:v>2.0</c:v>
                </c:pt>
                <c:pt idx="3">
                  <c:v>3.0</c:v>
                </c:pt>
                <c:pt idx="4">
                  <c:v>4.0</c:v>
                </c:pt>
                <c:pt idx="5">
                  <c:v>5.0</c:v>
                </c:pt>
                <c:pt idx="6">
                  <c:v>6.0</c:v>
                </c:pt>
                <c:pt idx="7">
                  <c:v>7.0</c:v>
                </c:pt>
                <c:pt idx="8">
                  <c:v>8.0</c:v>
                </c:pt>
                <c:pt idx="9">
                  <c:v>9.0</c:v>
                </c:pt>
                <c:pt idx="10">
                  <c:v>10.0</c:v>
                </c:pt>
                <c:pt idx="11">
                  <c:v>11.0</c:v>
                </c:pt>
              </c:numCache>
            </c:numRef>
          </c:cat>
          <c:val>
            <c:numRef>
              <c:f>'Step 4. Net interception'!$AP$3:$AP$14</c:f>
              <c:numCache>
                <c:formatCode>General</c:formatCode>
                <c:ptCount val="12"/>
                <c:pt idx="0">
                  <c:v>0.0</c:v>
                </c:pt>
                <c:pt idx="1">
                  <c:v>0.0</c:v>
                </c:pt>
                <c:pt idx="2">
                  <c:v>0.0</c:v>
                </c:pt>
                <c:pt idx="3">
                  <c:v>0.0</c:v>
                </c:pt>
                <c:pt idx="4">
                  <c:v>0.0</c:v>
                </c:pt>
                <c:pt idx="5">
                  <c:v>0.0</c:v>
                </c:pt>
                <c:pt idx="6">
                  <c:v>0.0</c:v>
                </c:pt>
                <c:pt idx="7">
                  <c:v>0.0</c:v>
                </c:pt>
                <c:pt idx="8">
                  <c:v>0.0</c:v>
                </c:pt>
                <c:pt idx="9">
                  <c:v>0.0</c:v>
                </c:pt>
                <c:pt idx="10">
                  <c:v>0.0</c:v>
                </c:pt>
                <c:pt idx="11">
                  <c:v>0.0</c:v>
                </c:pt>
              </c:numCache>
            </c:numRef>
          </c:val>
        </c:ser>
        <c:ser>
          <c:idx val="4"/>
          <c:order val="3"/>
          <c:tx>
            <c:strRef>
              <c:f>'Step 4. Net interception'!$AQ$2</c:f>
              <c:strCache>
                <c:ptCount val="1"/>
                <c:pt idx="0">
                  <c:v>0</c:v>
                </c:pt>
              </c:strCache>
            </c:strRef>
          </c:tx>
          <c:spPr>
            <a:solidFill>
              <a:schemeClr val="accent5"/>
            </a:solidFill>
            <a:ln>
              <a:noFill/>
            </a:ln>
            <a:effectLst/>
          </c:spPr>
          <c:invertIfNegative val="0"/>
          <c:cat>
            <c:numRef>
              <c:f>'Step 4. Net interception'!$AM$3:$AM$14</c:f>
              <c:numCache>
                <c:formatCode>General</c:formatCode>
                <c:ptCount val="12"/>
                <c:pt idx="0">
                  <c:v>12.0</c:v>
                </c:pt>
                <c:pt idx="1">
                  <c:v>1.0</c:v>
                </c:pt>
                <c:pt idx="2">
                  <c:v>2.0</c:v>
                </c:pt>
                <c:pt idx="3">
                  <c:v>3.0</c:v>
                </c:pt>
                <c:pt idx="4">
                  <c:v>4.0</c:v>
                </c:pt>
                <c:pt idx="5">
                  <c:v>5.0</c:v>
                </c:pt>
                <c:pt idx="6">
                  <c:v>6.0</c:v>
                </c:pt>
                <c:pt idx="7">
                  <c:v>7.0</c:v>
                </c:pt>
                <c:pt idx="8">
                  <c:v>8.0</c:v>
                </c:pt>
                <c:pt idx="9">
                  <c:v>9.0</c:v>
                </c:pt>
                <c:pt idx="10">
                  <c:v>10.0</c:v>
                </c:pt>
                <c:pt idx="11">
                  <c:v>11.0</c:v>
                </c:pt>
              </c:numCache>
            </c:numRef>
          </c:cat>
          <c:val>
            <c:numRef>
              <c:f>'Step 4. Net interception'!$AQ$3:$AQ$14</c:f>
              <c:numCache>
                <c:formatCode>General</c:formatCode>
                <c:ptCount val="12"/>
                <c:pt idx="0">
                  <c:v>0.0</c:v>
                </c:pt>
                <c:pt idx="1">
                  <c:v>0.0</c:v>
                </c:pt>
                <c:pt idx="2">
                  <c:v>0.0</c:v>
                </c:pt>
                <c:pt idx="3">
                  <c:v>0.0</c:v>
                </c:pt>
                <c:pt idx="4">
                  <c:v>0.0</c:v>
                </c:pt>
                <c:pt idx="5">
                  <c:v>0.0</c:v>
                </c:pt>
                <c:pt idx="6">
                  <c:v>0.0</c:v>
                </c:pt>
                <c:pt idx="7">
                  <c:v>0.0</c:v>
                </c:pt>
                <c:pt idx="8">
                  <c:v>0.0</c:v>
                </c:pt>
                <c:pt idx="9">
                  <c:v>0.0</c:v>
                </c:pt>
                <c:pt idx="10">
                  <c:v>0.0</c:v>
                </c:pt>
                <c:pt idx="11">
                  <c:v>0.0</c:v>
                </c:pt>
              </c:numCache>
            </c:numRef>
          </c:val>
        </c:ser>
        <c:ser>
          <c:idx val="5"/>
          <c:order val="4"/>
          <c:tx>
            <c:strRef>
              <c:f>'Step 4. Net interception'!$AR$2</c:f>
              <c:strCache>
                <c:ptCount val="1"/>
                <c:pt idx="0">
                  <c:v>0</c:v>
                </c:pt>
              </c:strCache>
            </c:strRef>
          </c:tx>
          <c:spPr>
            <a:solidFill>
              <a:schemeClr val="accent6"/>
            </a:solidFill>
            <a:ln>
              <a:noFill/>
            </a:ln>
            <a:effectLst/>
          </c:spPr>
          <c:invertIfNegative val="0"/>
          <c:cat>
            <c:numRef>
              <c:f>'Step 4. Net interception'!$AM$3:$AM$14</c:f>
              <c:numCache>
                <c:formatCode>General</c:formatCode>
                <c:ptCount val="12"/>
                <c:pt idx="0">
                  <c:v>12.0</c:v>
                </c:pt>
                <c:pt idx="1">
                  <c:v>1.0</c:v>
                </c:pt>
                <c:pt idx="2">
                  <c:v>2.0</c:v>
                </c:pt>
                <c:pt idx="3">
                  <c:v>3.0</c:v>
                </c:pt>
                <c:pt idx="4">
                  <c:v>4.0</c:v>
                </c:pt>
                <c:pt idx="5">
                  <c:v>5.0</c:v>
                </c:pt>
                <c:pt idx="6">
                  <c:v>6.0</c:v>
                </c:pt>
                <c:pt idx="7">
                  <c:v>7.0</c:v>
                </c:pt>
                <c:pt idx="8">
                  <c:v>8.0</c:v>
                </c:pt>
                <c:pt idx="9">
                  <c:v>9.0</c:v>
                </c:pt>
                <c:pt idx="10">
                  <c:v>10.0</c:v>
                </c:pt>
                <c:pt idx="11">
                  <c:v>11.0</c:v>
                </c:pt>
              </c:numCache>
            </c:numRef>
          </c:cat>
          <c:val>
            <c:numRef>
              <c:f>'Step 4. Net interception'!$AR$3:$AR$14</c:f>
              <c:numCache>
                <c:formatCode>General</c:formatCode>
                <c:ptCount val="12"/>
                <c:pt idx="0">
                  <c:v>0.0</c:v>
                </c:pt>
                <c:pt idx="1">
                  <c:v>0.0</c:v>
                </c:pt>
                <c:pt idx="2">
                  <c:v>0.0</c:v>
                </c:pt>
                <c:pt idx="3">
                  <c:v>0.0</c:v>
                </c:pt>
                <c:pt idx="4">
                  <c:v>0.0</c:v>
                </c:pt>
                <c:pt idx="5">
                  <c:v>0.0</c:v>
                </c:pt>
                <c:pt idx="6">
                  <c:v>0.0</c:v>
                </c:pt>
                <c:pt idx="7">
                  <c:v>0.0</c:v>
                </c:pt>
                <c:pt idx="8">
                  <c:v>0.0</c:v>
                </c:pt>
                <c:pt idx="9">
                  <c:v>0.0</c:v>
                </c:pt>
                <c:pt idx="10">
                  <c:v>0.0</c:v>
                </c:pt>
                <c:pt idx="11">
                  <c:v>0.0</c:v>
                </c:pt>
              </c:numCache>
            </c:numRef>
          </c:val>
        </c:ser>
        <c:ser>
          <c:idx val="6"/>
          <c:order val="5"/>
          <c:tx>
            <c:strRef>
              <c:f>'Step 4. Net interception'!$AS$2</c:f>
              <c:strCache>
                <c:ptCount val="1"/>
                <c:pt idx="0">
                  <c:v>0</c:v>
                </c:pt>
              </c:strCache>
            </c:strRef>
          </c:tx>
          <c:spPr>
            <a:solidFill>
              <a:schemeClr val="accent1">
                <a:lumMod val="60000"/>
              </a:schemeClr>
            </a:solidFill>
            <a:ln>
              <a:noFill/>
            </a:ln>
            <a:effectLst/>
          </c:spPr>
          <c:invertIfNegative val="0"/>
          <c:cat>
            <c:numRef>
              <c:f>'Step 4. Net interception'!$AM$3:$AM$14</c:f>
              <c:numCache>
                <c:formatCode>General</c:formatCode>
                <c:ptCount val="12"/>
                <c:pt idx="0">
                  <c:v>12.0</c:v>
                </c:pt>
                <c:pt idx="1">
                  <c:v>1.0</c:v>
                </c:pt>
                <c:pt idx="2">
                  <c:v>2.0</c:v>
                </c:pt>
                <c:pt idx="3">
                  <c:v>3.0</c:v>
                </c:pt>
                <c:pt idx="4">
                  <c:v>4.0</c:v>
                </c:pt>
                <c:pt idx="5">
                  <c:v>5.0</c:v>
                </c:pt>
                <c:pt idx="6">
                  <c:v>6.0</c:v>
                </c:pt>
                <c:pt idx="7">
                  <c:v>7.0</c:v>
                </c:pt>
                <c:pt idx="8">
                  <c:v>8.0</c:v>
                </c:pt>
                <c:pt idx="9">
                  <c:v>9.0</c:v>
                </c:pt>
                <c:pt idx="10">
                  <c:v>10.0</c:v>
                </c:pt>
                <c:pt idx="11">
                  <c:v>11.0</c:v>
                </c:pt>
              </c:numCache>
            </c:numRef>
          </c:cat>
          <c:val>
            <c:numRef>
              <c:f>'Step 4. Net interception'!$AS$3:$AS$14</c:f>
              <c:numCache>
                <c:formatCode>General</c:formatCode>
                <c:ptCount val="12"/>
                <c:pt idx="0">
                  <c:v>0.0</c:v>
                </c:pt>
                <c:pt idx="1">
                  <c:v>0.0</c:v>
                </c:pt>
                <c:pt idx="2">
                  <c:v>0.0</c:v>
                </c:pt>
                <c:pt idx="3">
                  <c:v>0.0</c:v>
                </c:pt>
                <c:pt idx="4">
                  <c:v>0.0</c:v>
                </c:pt>
                <c:pt idx="5">
                  <c:v>0.0</c:v>
                </c:pt>
                <c:pt idx="6">
                  <c:v>0.0</c:v>
                </c:pt>
                <c:pt idx="7">
                  <c:v>0.0</c:v>
                </c:pt>
                <c:pt idx="8">
                  <c:v>0.0</c:v>
                </c:pt>
                <c:pt idx="9">
                  <c:v>0.0</c:v>
                </c:pt>
                <c:pt idx="10">
                  <c:v>0.0</c:v>
                </c:pt>
                <c:pt idx="11">
                  <c:v>0.0</c:v>
                </c:pt>
              </c:numCache>
            </c:numRef>
          </c:val>
        </c:ser>
        <c:dLbls>
          <c:showLegendKey val="0"/>
          <c:showVal val="0"/>
          <c:showCatName val="0"/>
          <c:showSerName val="0"/>
          <c:showPercent val="0"/>
          <c:showBubbleSize val="0"/>
        </c:dLbls>
        <c:gapWidth val="150"/>
        <c:overlap val="100"/>
        <c:axId val="2130898976"/>
        <c:axId val="2130943776"/>
      </c:barChart>
      <c:catAx>
        <c:axId val="213089897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ltLang="zh-CN"/>
                  <a:t>Month</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943776"/>
        <c:crosses val="autoZero"/>
        <c:auto val="1"/>
        <c:lblAlgn val="ctr"/>
        <c:lblOffset val="100"/>
        <c:noMultiLvlLbl val="0"/>
      </c:catAx>
      <c:valAx>
        <c:axId val="21309437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ltLang="zh-CN" baseline="0"/>
                  <a:t>Net</a:t>
                </a:r>
                <a:r>
                  <a:rPr lang="zh-CN" altLang="en-US" baseline="0"/>
                  <a:t> </a:t>
                </a:r>
                <a:r>
                  <a:rPr lang="en-US" altLang="zh-CN" baseline="0"/>
                  <a:t>Interception</a:t>
                </a:r>
                <a:r>
                  <a:rPr lang="zh-CN" altLang="en-US" baseline="0"/>
                  <a:t> </a:t>
                </a:r>
                <a:r>
                  <a:rPr lang="en-US" altLang="zh-CN" baseline="0"/>
                  <a:t>(mm)</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898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4" Type="http://schemas.openxmlformats.org/officeDocument/2006/relationships/image" Target="../media/image5.png"/><Relationship Id="rId5" Type="http://schemas.openxmlformats.org/officeDocument/2006/relationships/image" Target="../media/image6.png"/><Relationship Id="rId1" Type="http://schemas.openxmlformats.org/officeDocument/2006/relationships/image" Target="../media/image2.png"/><Relationship Id="rId2"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 Id="rId2"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 Id="rId2"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5</xdr:col>
      <xdr:colOff>98777</xdr:colOff>
      <xdr:row>17</xdr:row>
      <xdr:rowOff>56443</xdr:rowOff>
    </xdr:from>
    <xdr:to>
      <xdr:col>19</xdr:col>
      <xdr:colOff>679237</xdr:colOff>
      <xdr:row>48</xdr:row>
      <xdr:rowOff>155221</xdr:rowOff>
    </xdr:to>
    <xdr:pic>
      <xdr:nvPicPr>
        <xdr:cNvPr id="3" name="Picture 2"/>
        <xdr:cNvPicPr>
          <a:picLocks noChangeAspect="1"/>
        </xdr:cNvPicPr>
      </xdr:nvPicPr>
      <xdr:blipFill>
        <a:blip xmlns:r="http://schemas.openxmlformats.org/officeDocument/2006/relationships" r:embed="rId1"/>
        <a:stretch>
          <a:fillRect/>
        </a:stretch>
      </xdr:blipFill>
      <xdr:spPr>
        <a:xfrm>
          <a:off x="4261555" y="3527776"/>
          <a:ext cx="12236238" cy="62230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25400</xdr:colOff>
      <xdr:row>120</xdr:row>
      <xdr:rowOff>54808</xdr:rowOff>
    </xdr:from>
    <xdr:to>
      <xdr:col>17</xdr:col>
      <xdr:colOff>25400</xdr:colOff>
      <xdr:row>158</xdr:row>
      <xdr:rowOff>139699</xdr:rowOff>
    </xdr:to>
    <xdr:pic>
      <xdr:nvPicPr>
        <xdr:cNvPr id="2" name="Picture 1"/>
        <xdr:cNvPicPr>
          <a:picLocks noChangeAspect="1"/>
        </xdr:cNvPicPr>
      </xdr:nvPicPr>
      <xdr:blipFill>
        <a:blip xmlns:r="http://schemas.openxmlformats.org/officeDocument/2006/relationships" r:embed="rId1"/>
        <a:stretch>
          <a:fillRect/>
        </a:stretch>
      </xdr:blipFill>
      <xdr:spPr>
        <a:xfrm>
          <a:off x="2501900" y="24553108"/>
          <a:ext cx="11557000" cy="7806491"/>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3</xdr:col>
      <xdr:colOff>25400</xdr:colOff>
      <xdr:row>8</xdr:row>
      <xdr:rowOff>25400</xdr:rowOff>
    </xdr:from>
    <xdr:to>
      <xdr:col>17</xdr:col>
      <xdr:colOff>45581</xdr:colOff>
      <xdr:row>43</xdr:row>
      <xdr:rowOff>63499</xdr:rowOff>
    </xdr:to>
    <xdr:pic>
      <xdr:nvPicPr>
        <xdr:cNvPr id="3" name="Picture 2"/>
        <xdr:cNvPicPr>
          <a:picLocks noChangeAspect="1"/>
        </xdr:cNvPicPr>
      </xdr:nvPicPr>
      <xdr:blipFill>
        <a:blip xmlns:r="http://schemas.openxmlformats.org/officeDocument/2006/relationships" r:embed="rId2"/>
        <a:stretch>
          <a:fillRect/>
        </a:stretch>
      </xdr:blipFill>
      <xdr:spPr>
        <a:xfrm>
          <a:off x="2501900" y="1752600"/>
          <a:ext cx="11577181" cy="716279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3</xdr:col>
      <xdr:colOff>30826</xdr:colOff>
      <xdr:row>43</xdr:row>
      <xdr:rowOff>165100</xdr:rowOff>
    </xdr:from>
    <xdr:to>
      <xdr:col>17</xdr:col>
      <xdr:colOff>2027</xdr:colOff>
      <xdr:row>79</xdr:row>
      <xdr:rowOff>50800</xdr:rowOff>
    </xdr:to>
    <xdr:pic>
      <xdr:nvPicPr>
        <xdr:cNvPr id="4" name="Picture 3"/>
        <xdr:cNvPicPr>
          <a:picLocks noChangeAspect="1"/>
        </xdr:cNvPicPr>
      </xdr:nvPicPr>
      <xdr:blipFill>
        <a:blip xmlns:r="http://schemas.openxmlformats.org/officeDocument/2006/relationships" r:embed="rId3"/>
        <a:stretch>
          <a:fillRect/>
        </a:stretch>
      </xdr:blipFill>
      <xdr:spPr>
        <a:xfrm>
          <a:off x="2507326" y="9017000"/>
          <a:ext cx="11528201" cy="72009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3</xdr:col>
      <xdr:colOff>43060</xdr:colOff>
      <xdr:row>79</xdr:row>
      <xdr:rowOff>165100</xdr:rowOff>
    </xdr:from>
    <xdr:to>
      <xdr:col>17</xdr:col>
      <xdr:colOff>4470</xdr:colOff>
      <xdr:row>119</xdr:row>
      <xdr:rowOff>12700</xdr:rowOff>
    </xdr:to>
    <xdr:pic>
      <xdr:nvPicPr>
        <xdr:cNvPr id="5" name="Picture 4"/>
        <xdr:cNvPicPr>
          <a:picLocks noChangeAspect="1"/>
        </xdr:cNvPicPr>
      </xdr:nvPicPr>
      <xdr:blipFill>
        <a:blip xmlns:r="http://schemas.openxmlformats.org/officeDocument/2006/relationships" r:embed="rId4"/>
        <a:stretch>
          <a:fillRect/>
        </a:stretch>
      </xdr:blipFill>
      <xdr:spPr>
        <a:xfrm>
          <a:off x="2519560" y="16332200"/>
          <a:ext cx="11518410" cy="79756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8</xdr:col>
      <xdr:colOff>101600</xdr:colOff>
      <xdr:row>24</xdr:row>
      <xdr:rowOff>88900</xdr:rowOff>
    </xdr:from>
    <xdr:to>
      <xdr:col>11</xdr:col>
      <xdr:colOff>228600</xdr:colOff>
      <xdr:row>32</xdr:row>
      <xdr:rowOff>127000</xdr:rowOff>
    </xdr:to>
    <xdr:sp macro="" textlink="">
      <xdr:nvSpPr>
        <xdr:cNvPr id="7" name="Rectangle 6"/>
        <xdr:cNvSpPr/>
      </xdr:nvSpPr>
      <xdr:spPr>
        <a:xfrm>
          <a:off x="6705600" y="5080000"/>
          <a:ext cx="2603500" cy="1663700"/>
        </a:xfrm>
        <a:prstGeom prst="rect">
          <a:avLst/>
        </a:prstGeom>
        <a:noFill/>
        <a:ln w="28575">
          <a:solidFill>
            <a:srgbClr val="FF6C6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698500</xdr:colOff>
      <xdr:row>22</xdr:row>
      <xdr:rowOff>88900</xdr:rowOff>
    </xdr:from>
    <xdr:to>
      <xdr:col>16</xdr:col>
      <xdr:colOff>0</xdr:colOff>
      <xdr:row>25</xdr:row>
      <xdr:rowOff>88900</xdr:rowOff>
    </xdr:to>
    <xdr:sp macro="" textlink="">
      <xdr:nvSpPr>
        <xdr:cNvPr id="8" name="Rectangle 7"/>
        <xdr:cNvSpPr/>
      </xdr:nvSpPr>
      <xdr:spPr>
        <a:xfrm>
          <a:off x="10604500" y="4673600"/>
          <a:ext cx="2603500" cy="609600"/>
        </a:xfrm>
        <a:prstGeom prst="rect">
          <a:avLst/>
        </a:prstGeom>
        <a:noFill/>
        <a:ln w="28575">
          <a:solidFill>
            <a:srgbClr val="FF6C6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88900</xdr:colOff>
      <xdr:row>65</xdr:row>
      <xdr:rowOff>127000</xdr:rowOff>
    </xdr:from>
    <xdr:to>
      <xdr:col>14</xdr:col>
      <xdr:colOff>12700</xdr:colOff>
      <xdr:row>68</xdr:row>
      <xdr:rowOff>152400</xdr:rowOff>
    </xdr:to>
    <xdr:sp macro="" textlink="">
      <xdr:nvSpPr>
        <xdr:cNvPr id="9" name="Rectangle 8"/>
        <xdr:cNvSpPr/>
      </xdr:nvSpPr>
      <xdr:spPr>
        <a:xfrm>
          <a:off x="6692900" y="13449300"/>
          <a:ext cx="4876800" cy="635000"/>
        </a:xfrm>
        <a:prstGeom prst="rect">
          <a:avLst/>
        </a:prstGeom>
        <a:noFill/>
        <a:ln w="28575">
          <a:solidFill>
            <a:srgbClr val="FF6C6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596900</xdr:colOff>
      <xdr:row>91</xdr:row>
      <xdr:rowOff>165100</xdr:rowOff>
    </xdr:from>
    <xdr:to>
      <xdr:col>15</xdr:col>
      <xdr:colOff>723900</xdr:colOff>
      <xdr:row>100</xdr:row>
      <xdr:rowOff>0</xdr:rowOff>
    </xdr:to>
    <xdr:sp macro="" textlink="">
      <xdr:nvSpPr>
        <xdr:cNvPr id="10" name="Rectangle 9"/>
        <xdr:cNvSpPr/>
      </xdr:nvSpPr>
      <xdr:spPr>
        <a:xfrm>
          <a:off x="10502900" y="18770600"/>
          <a:ext cx="2603500" cy="1663700"/>
        </a:xfrm>
        <a:prstGeom prst="rect">
          <a:avLst/>
        </a:prstGeom>
        <a:noFill/>
        <a:ln w="28575">
          <a:solidFill>
            <a:srgbClr val="FF6C6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495300</xdr:colOff>
      <xdr:row>133</xdr:row>
      <xdr:rowOff>127000</xdr:rowOff>
    </xdr:from>
    <xdr:to>
      <xdr:col>15</xdr:col>
      <xdr:colOff>622300</xdr:colOff>
      <xdr:row>141</xdr:row>
      <xdr:rowOff>165100</xdr:rowOff>
    </xdr:to>
    <xdr:sp macro="" textlink="">
      <xdr:nvSpPr>
        <xdr:cNvPr id="11" name="Rectangle 10"/>
        <xdr:cNvSpPr/>
      </xdr:nvSpPr>
      <xdr:spPr>
        <a:xfrm>
          <a:off x="10401300" y="27266900"/>
          <a:ext cx="2603500" cy="1663700"/>
        </a:xfrm>
        <a:prstGeom prst="rect">
          <a:avLst/>
        </a:prstGeom>
        <a:noFill/>
        <a:ln w="28575">
          <a:solidFill>
            <a:srgbClr val="FF6C6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3</xdr:col>
      <xdr:colOff>28362</xdr:colOff>
      <xdr:row>159</xdr:row>
      <xdr:rowOff>196829</xdr:rowOff>
    </xdr:from>
    <xdr:to>
      <xdr:col>16</xdr:col>
      <xdr:colOff>800100</xdr:colOff>
      <xdr:row>193</xdr:row>
      <xdr:rowOff>127000</xdr:rowOff>
    </xdr:to>
    <xdr:pic>
      <xdr:nvPicPr>
        <xdr:cNvPr id="12" name="Picture 11"/>
        <xdr:cNvPicPr>
          <a:picLocks noChangeAspect="1"/>
        </xdr:cNvPicPr>
      </xdr:nvPicPr>
      <xdr:blipFill>
        <a:blip xmlns:r="http://schemas.openxmlformats.org/officeDocument/2006/relationships" r:embed="rId5"/>
        <a:stretch>
          <a:fillRect/>
        </a:stretch>
      </xdr:blipFill>
      <xdr:spPr>
        <a:xfrm>
          <a:off x="2504862" y="32619929"/>
          <a:ext cx="11503238" cy="6877071"/>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12700</xdr:colOff>
      <xdr:row>10</xdr:row>
      <xdr:rowOff>12700</xdr:rowOff>
    </xdr:from>
    <xdr:to>
      <xdr:col>12</xdr:col>
      <xdr:colOff>800100</xdr:colOff>
      <xdr:row>28</xdr:row>
      <xdr:rowOff>241300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812800</xdr:colOff>
      <xdr:row>10</xdr:row>
      <xdr:rowOff>0</xdr:rowOff>
    </xdr:from>
    <xdr:to>
      <xdr:col>21</xdr:col>
      <xdr:colOff>838200</xdr:colOff>
      <xdr:row>28</xdr:row>
      <xdr:rowOff>241300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15</xdr:col>
      <xdr:colOff>0</xdr:colOff>
      <xdr:row>25</xdr:row>
      <xdr:rowOff>57150</xdr:rowOff>
    </xdr:from>
    <xdr:to>
      <xdr:col>23</xdr:col>
      <xdr:colOff>812800</xdr:colOff>
      <xdr:row>47</xdr:row>
      <xdr:rowOff>127000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45</xdr:col>
      <xdr:colOff>812800</xdr:colOff>
      <xdr:row>14</xdr:row>
      <xdr:rowOff>6350</xdr:rowOff>
    </xdr:from>
    <xdr:to>
      <xdr:col>54</xdr:col>
      <xdr:colOff>596900</xdr:colOff>
      <xdr:row>35</xdr:row>
      <xdr:rowOff>177800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36</xdr:col>
      <xdr:colOff>6350</xdr:colOff>
      <xdr:row>14</xdr:row>
      <xdr:rowOff>6350</xdr:rowOff>
    </xdr:from>
    <xdr:to>
      <xdr:col>45</xdr:col>
      <xdr:colOff>12700</xdr:colOff>
      <xdr:row>36</xdr:row>
      <xdr:rowOff>12700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mlwsurbantreesinterception.weebly.com/interception-model.html" TargetMode="External"/><Relationship Id="rId4" Type="http://schemas.openxmlformats.org/officeDocument/2006/relationships/hyperlink" Target="http://mlwsurbantreesinterception.weebly.com/interception-model.html" TargetMode="External"/><Relationship Id="rId5" Type="http://schemas.openxmlformats.org/officeDocument/2006/relationships/hyperlink" Target="http://mlwsurbantreesinterception.weebly.com/contact.html" TargetMode="External"/><Relationship Id="rId6" Type="http://schemas.openxmlformats.org/officeDocument/2006/relationships/drawing" Target="../drawings/drawing1.xml"/><Relationship Id="rId1" Type="http://schemas.openxmlformats.org/officeDocument/2006/relationships/hyperlink" Target="http://mlwsurbantreesinterception.weebly.com/download-the-model.html" TargetMode="External"/><Relationship Id="rId2" Type="http://schemas.openxmlformats.org/officeDocument/2006/relationships/hyperlink" Target="http://mlwsurbantreesinterception.weebly.com/download-the-model.html"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http://power.larc.nasa.gov/cgi-bin/hirestimeser.cgi" TargetMode="External"/><Relationship Id="rId2" Type="http://schemas.openxmlformats.org/officeDocument/2006/relationships/hyperlink" Target="http://climate.weather.gc.ca/historical_data/search_historic_data_e.html" TargetMode="External"/><Relationship Id="rId3"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1" Type="http://schemas.openxmlformats.org/officeDocument/2006/relationships/hyperlink" Target="http://mlwsurbantreesinterception.weebly.com/download-the-model.html" TargetMode="External"/><Relationship Id="rId12" Type="http://schemas.openxmlformats.org/officeDocument/2006/relationships/hyperlink" Target="http://mlwsurbantreesinterception.weebly.com/download-the-model.html" TargetMode="External"/><Relationship Id="rId13" Type="http://schemas.openxmlformats.org/officeDocument/2006/relationships/drawing" Target="../drawings/drawing3.xml"/><Relationship Id="rId14" Type="http://schemas.openxmlformats.org/officeDocument/2006/relationships/vmlDrawing" Target="../drawings/vmlDrawing1.vml"/><Relationship Id="rId15" Type="http://schemas.openxmlformats.org/officeDocument/2006/relationships/comments" Target="../comments1.xml"/><Relationship Id="rId1" Type="http://schemas.openxmlformats.org/officeDocument/2006/relationships/hyperlink" Target="http://mlwsurbantreesinterception.weebly.com/data-sources.html" TargetMode="External"/><Relationship Id="rId2" Type="http://schemas.openxmlformats.org/officeDocument/2006/relationships/hyperlink" Target="http://mlwsurbantreesinterception.weebly.com/data-sources.html" TargetMode="External"/><Relationship Id="rId3" Type="http://schemas.openxmlformats.org/officeDocument/2006/relationships/hyperlink" Target="http://mlwsurbantreesinterception.weebly.com/data-sources.html" TargetMode="External"/><Relationship Id="rId4" Type="http://schemas.openxmlformats.org/officeDocument/2006/relationships/hyperlink" Target="http://mlwsurbantreesinterception.weebly.com/data-sources.html" TargetMode="External"/><Relationship Id="rId5" Type="http://schemas.openxmlformats.org/officeDocument/2006/relationships/hyperlink" Target="http://mlwsurbantreesinterception.weebly.com/data-sources.html" TargetMode="External"/><Relationship Id="rId6" Type="http://schemas.openxmlformats.org/officeDocument/2006/relationships/hyperlink" Target="http://mlwsurbantreesinterception.weebly.com/data-sources.html" TargetMode="External"/><Relationship Id="rId7" Type="http://schemas.openxmlformats.org/officeDocument/2006/relationships/hyperlink" Target="http://mlwsurbantreesinterception.weebly.com/download-the-model.html" TargetMode="External"/><Relationship Id="rId8" Type="http://schemas.openxmlformats.org/officeDocument/2006/relationships/hyperlink" Target="http://mlwsurbantreesinterception.weebly.com/download-the-model.html" TargetMode="External"/><Relationship Id="rId9" Type="http://schemas.openxmlformats.org/officeDocument/2006/relationships/hyperlink" Target="http://mlwsurbantreesinterception.weebly.com/download-the-model.html" TargetMode="External"/><Relationship Id="rId10" Type="http://schemas.openxmlformats.org/officeDocument/2006/relationships/hyperlink" Target="http://mlwsurbantreesinterception.weebly.com/download-the-model.html"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mlwsurbantreesinterception.weebly.com/data-sources.html" TargetMode="External"/><Relationship Id="rId4" Type="http://schemas.openxmlformats.org/officeDocument/2006/relationships/hyperlink" Target="http://mlwsurbantreesinterception.weebly.com/data-sources.html" TargetMode="External"/><Relationship Id="rId5" Type="http://schemas.openxmlformats.org/officeDocument/2006/relationships/vmlDrawing" Target="../drawings/vmlDrawing2.vml"/><Relationship Id="rId6" Type="http://schemas.openxmlformats.org/officeDocument/2006/relationships/comments" Target="../comments2.xml"/><Relationship Id="rId1" Type="http://schemas.openxmlformats.org/officeDocument/2006/relationships/hyperlink" Target="http://mlwsurbantreesinterception.weebly.com/data-sources.html" TargetMode="External"/><Relationship Id="rId2" Type="http://schemas.openxmlformats.org/officeDocument/2006/relationships/hyperlink" Target="http://mlwsurbantreesinterception.weebly.com/uploads/8/4/5/7/84573270/jeq-45-1-188.pdf"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mlwsurbantreesinterception.weebly.com/interception-model.html" TargetMode="External"/><Relationship Id="rId4" Type="http://schemas.openxmlformats.org/officeDocument/2006/relationships/drawing" Target="../drawings/drawing4.xml"/><Relationship Id="rId1" Type="http://schemas.openxmlformats.org/officeDocument/2006/relationships/hyperlink" Target="http://mlwsurbantreesinterception.weebly.com/interception-model.html" TargetMode="External"/><Relationship Id="rId2" Type="http://schemas.openxmlformats.org/officeDocument/2006/relationships/hyperlink" Target="http://mlwsurbantreesinterception.weebly.com/interception-model.html"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mlwsurbantreesinterception.weebly.com/interception-model.html" TargetMode="External"/><Relationship Id="rId4" Type="http://schemas.openxmlformats.org/officeDocument/2006/relationships/hyperlink" Target="http://mlwsurbantreesinterception.weebly.com/model-sensitivity.html" TargetMode="External"/><Relationship Id="rId5" Type="http://schemas.openxmlformats.org/officeDocument/2006/relationships/hyperlink" Target="http://mlwsurbantreesinterception.weebly.com/model-sensitivity.html" TargetMode="External"/><Relationship Id="rId6" Type="http://schemas.openxmlformats.org/officeDocument/2006/relationships/hyperlink" Target="http://mlwsurbantreesinterception.weebly.com/model-sensitivity.html" TargetMode="External"/><Relationship Id="rId7" Type="http://schemas.openxmlformats.org/officeDocument/2006/relationships/hyperlink" Target="http://mlwsurbantreesinterception.weebly.com/model-sensitivity.html" TargetMode="External"/><Relationship Id="rId8" Type="http://schemas.openxmlformats.org/officeDocument/2006/relationships/hyperlink" Target="http://mlwsurbantreesinterception.weebly.com/model-sensitivity.html" TargetMode="External"/><Relationship Id="rId9" Type="http://schemas.openxmlformats.org/officeDocument/2006/relationships/hyperlink" Target="http://mlwsurbantreesinterception.weebly.com/model-sensitivity.html" TargetMode="External"/><Relationship Id="rId10" Type="http://schemas.openxmlformats.org/officeDocument/2006/relationships/drawing" Target="../drawings/drawing5.xml"/><Relationship Id="rId1" Type="http://schemas.openxmlformats.org/officeDocument/2006/relationships/hyperlink" Target="http://mlwsurbantreesinterception.weebly.com/interception-model.html" TargetMode="External"/><Relationship Id="rId2" Type="http://schemas.openxmlformats.org/officeDocument/2006/relationships/hyperlink" Target="http://mlwsurbantreesinterception.weebly.com/interception-model.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51"/>
  <sheetViews>
    <sheetView tabSelected="1" zoomScale="90" zoomScaleNormal="90" zoomScalePageLayoutView="90" workbookViewId="0">
      <selection activeCell="D15" sqref="D15"/>
    </sheetView>
  </sheetViews>
  <sheetFormatPr baseColWidth="10" defaultRowHeight="16" x14ac:dyDescent="0.2"/>
  <cols>
    <col min="1" max="36" width="10.83203125" style="66"/>
  </cols>
  <sheetData>
    <row r="1" spans="3:23" x14ac:dyDescent="0.2">
      <c r="C1" s="350" t="s">
        <v>92</v>
      </c>
      <c r="D1" s="350"/>
      <c r="E1" s="350"/>
      <c r="F1" s="350"/>
      <c r="G1" s="350"/>
      <c r="H1" s="350"/>
      <c r="I1" s="350"/>
      <c r="J1" s="350"/>
      <c r="K1" s="350"/>
      <c r="L1" s="350"/>
      <c r="M1" s="350"/>
      <c r="N1" s="350"/>
      <c r="O1" s="350"/>
      <c r="P1" s="350"/>
      <c r="Q1" s="350"/>
      <c r="R1" s="350"/>
      <c r="S1" s="350"/>
      <c r="T1" s="350"/>
      <c r="U1" s="350"/>
      <c r="V1" s="350"/>
      <c r="W1" s="350"/>
    </row>
    <row r="2" spans="3:23" x14ac:dyDescent="0.2">
      <c r="C2" s="350"/>
      <c r="D2" s="350"/>
      <c r="E2" s="350"/>
      <c r="F2" s="350"/>
      <c r="G2" s="350"/>
      <c r="H2" s="350"/>
      <c r="I2" s="350"/>
      <c r="J2" s="350"/>
      <c r="K2" s="350"/>
      <c r="L2" s="350"/>
      <c r="M2" s="350"/>
      <c r="N2" s="350"/>
      <c r="O2" s="350"/>
      <c r="P2" s="350"/>
      <c r="Q2" s="350"/>
      <c r="R2" s="350"/>
      <c r="S2" s="350"/>
      <c r="T2" s="350"/>
      <c r="U2" s="350"/>
      <c r="V2" s="350"/>
      <c r="W2" s="350"/>
    </row>
    <row r="3" spans="3:23" x14ac:dyDescent="0.2">
      <c r="C3" s="350"/>
      <c r="D3" s="350"/>
      <c r="E3" s="350"/>
      <c r="F3" s="350"/>
      <c r="G3" s="350"/>
      <c r="H3" s="350"/>
      <c r="I3" s="350"/>
      <c r="J3" s="350"/>
      <c r="K3" s="350"/>
      <c r="L3" s="350"/>
      <c r="M3" s="350"/>
      <c r="N3" s="350"/>
      <c r="O3" s="350"/>
      <c r="P3" s="350"/>
      <c r="Q3" s="350"/>
      <c r="R3" s="350"/>
      <c r="S3" s="350"/>
      <c r="T3" s="350"/>
      <c r="U3" s="350"/>
      <c r="V3" s="350"/>
      <c r="W3" s="350"/>
    </row>
    <row r="4" spans="3:23" ht="16" customHeight="1" x14ac:dyDescent="0.2">
      <c r="C4" s="353" t="s">
        <v>86</v>
      </c>
      <c r="D4" s="353"/>
      <c r="E4" s="353"/>
      <c r="F4" s="353"/>
      <c r="G4" s="353"/>
      <c r="H4" s="353"/>
      <c r="I4" s="353"/>
      <c r="J4" s="353"/>
      <c r="K4" s="353"/>
      <c r="L4" s="353"/>
      <c r="M4" s="353"/>
      <c r="N4" s="353"/>
      <c r="O4" s="353"/>
      <c r="P4" s="353"/>
      <c r="Q4" s="353"/>
      <c r="R4" s="353"/>
      <c r="S4" s="353"/>
      <c r="T4" s="353"/>
      <c r="U4" s="353"/>
      <c r="V4" s="353"/>
    </row>
    <row r="5" spans="3:23" ht="16" customHeight="1" x14ac:dyDescent="0.2">
      <c r="C5" s="353"/>
      <c r="D5" s="353"/>
      <c r="E5" s="353"/>
      <c r="F5" s="353"/>
      <c r="G5" s="353"/>
      <c r="H5" s="353"/>
      <c r="I5" s="353"/>
      <c r="J5" s="353"/>
      <c r="K5" s="353"/>
      <c r="L5" s="353"/>
      <c r="M5" s="353"/>
      <c r="N5" s="353"/>
      <c r="O5" s="353"/>
      <c r="P5" s="353"/>
      <c r="Q5" s="353"/>
      <c r="R5" s="353"/>
      <c r="S5" s="353"/>
      <c r="T5" s="353"/>
      <c r="U5" s="353"/>
      <c r="V5" s="353"/>
    </row>
    <row r="6" spans="3:23" ht="16" customHeight="1" x14ac:dyDescent="0.2">
      <c r="C6" s="353"/>
      <c r="D6" s="353"/>
      <c r="E6" s="353"/>
      <c r="F6" s="353"/>
      <c r="G6" s="353"/>
      <c r="H6" s="353"/>
      <c r="I6" s="353"/>
      <c r="J6" s="353"/>
      <c r="K6" s="353"/>
      <c r="L6" s="353"/>
      <c r="M6" s="353"/>
      <c r="N6" s="353"/>
      <c r="O6" s="353"/>
      <c r="P6" s="353"/>
      <c r="Q6" s="353"/>
      <c r="R6" s="353"/>
      <c r="S6" s="353"/>
      <c r="T6" s="353"/>
      <c r="U6" s="353"/>
      <c r="V6" s="353"/>
    </row>
    <row r="7" spans="3:23" ht="16" customHeight="1" x14ac:dyDescent="0.2">
      <c r="D7" s="354" t="s">
        <v>163</v>
      </c>
      <c r="E7" s="354"/>
      <c r="F7" s="354"/>
      <c r="G7" s="354"/>
      <c r="H7" s="354"/>
      <c r="I7" s="354"/>
      <c r="J7" s="354"/>
      <c r="K7" s="354"/>
      <c r="L7" s="354"/>
      <c r="M7" s="354"/>
      <c r="N7" s="354"/>
      <c r="O7" s="354"/>
      <c r="P7" s="354"/>
      <c r="Q7" s="354"/>
      <c r="R7" s="354"/>
      <c r="S7" s="354"/>
      <c r="T7" s="354"/>
      <c r="U7" s="354"/>
    </row>
    <row r="8" spans="3:23" ht="16" customHeight="1" x14ac:dyDescent="0.2">
      <c r="D8" s="354"/>
      <c r="E8" s="354"/>
      <c r="F8" s="354"/>
      <c r="G8" s="354"/>
      <c r="H8" s="354"/>
      <c r="I8" s="354"/>
      <c r="J8" s="354"/>
      <c r="K8" s="354"/>
      <c r="L8" s="354"/>
      <c r="M8" s="354"/>
      <c r="N8" s="354"/>
      <c r="O8" s="354"/>
      <c r="P8" s="354"/>
      <c r="Q8" s="354"/>
      <c r="R8" s="354"/>
      <c r="S8" s="354"/>
      <c r="T8" s="354"/>
      <c r="U8" s="354"/>
    </row>
    <row r="9" spans="3:23" ht="16" customHeight="1" x14ac:dyDescent="0.2">
      <c r="D9" s="354"/>
      <c r="E9" s="354"/>
      <c r="F9" s="354"/>
      <c r="G9" s="354"/>
      <c r="H9" s="354"/>
      <c r="I9" s="354"/>
      <c r="J9" s="354"/>
      <c r="K9" s="354"/>
      <c r="L9" s="354"/>
      <c r="M9" s="354"/>
      <c r="N9" s="354"/>
      <c r="O9" s="354"/>
      <c r="P9" s="354"/>
      <c r="Q9" s="354"/>
      <c r="R9" s="354"/>
      <c r="S9" s="354"/>
      <c r="T9" s="354"/>
      <c r="U9" s="354"/>
    </row>
    <row r="10" spans="3:23" ht="16" customHeight="1" x14ac:dyDescent="0.2">
      <c r="D10" s="354"/>
      <c r="E10" s="354"/>
      <c r="F10" s="354"/>
      <c r="G10" s="354"/>
      <c r="H10" s="354"/>
      <c r="I10" s="354"/>
      <c r="J10" s="354"/>
      <c r="K10" s="354"/>
      <c r="L10" s="354"/>
      <c r="M10" s="354"/>
      <c r="N10" s="354"/>
      <c r="O10" s="354"/>
      <c r="P10" s="354"/>
      <c r="Q10" s="354"/>
      <c r="R10" s="354"/>
      <c r="S10" s="354"/>
      <c r="T10" s="354"/>
      <c r="U10" s="354"/>
    </row>
    <row r="11" spans="3:23" ht="16" customHeight="1" x14ac:dyDescent="0.2">
      <c r="D11" s="354"/>
      <c r="E11" s="354"/>
      <c r="F11" s="354"/>
      <c r="G11" s="354"/>
      <c r="H11" s="354"/>
      <c r="I11" s="354"/>
      <c r="J11" s="354"/>
      <c r="K11" s="354"/>
      <c r="L11" s="354"/>
      <c r="M11" s="354"/>
      <c r="N11" s="354"/>
      <c r="O11" s="354"/>
      <c r="P11" s="354"/>
      <c r="Q11" s="354"/>
      <c r="R11" s="354"/>
      <c r="S11" s="354"/>
      <c r="T11" s="354"/>
      <c r="U11" s="354"/>
    </row>
    <row r="12" spans="3:23" x14ac:dyDescent="0.2">
      <c r="D12" s="354"/>
      <c r="E12" s="354"/>
      <c r="F12" s="354"/>
      <c r="G12" s="354"/>
      <c r="H12" s="354"/>
      <c r="I12" s="354"/>
      <c r="J12" s="354"/>
      <c r="K12" s="354"/>
      <c r="L12" s="354"/>
      <c r="M12" s="354"/>
      <c r="N12" s="354"/>
      <c r="O12" s="354"/>
      <c r="P12" s="354"/>
      <c r="Q12" s="354"/>
      <c r="R12" s="354"/>
      <c r="S12" s="354"/>
      <c r="T12" s="354"/>
      <c r="U12" s="354"/>
    </row>
    <row r="13" spans="3:23" x14ac:dyDescent="0.2">
      <c r="D13" s="354"/>
      <c r="E13" s="354"/>
      <c r="F13" s="354"/>
      <c r="G13" s="354"/>
      <c r="H13" s="354"/>
      <c r="I13" s="354"/>
      <c r="J13" s="354"/>
      <c r="K13" s="354"/>
      <c r="L13" s="354"/>
      <c r="M13" s="354"/>
      <c r="N13" s="354"/>
      <c r="O13" s="354"/>
      <c r="P13" s="354"/>
      <c r="Q13" s="354"/>
      <c r="R13" s="354"/>
      <c r="S13" s="354"/>
      <c r="T13" s="354"/>
      <c r="U13" s="354"/>
    </row>
    <row r="14" spans="3:23" x14ac:dyDescent="0.2">
      <c r="D14" s="354"/>
      <c r="E14" s="354"/>
      <c r="F14" s="354"/>
      <c r="G14" s="354"/>
      <c r="H14" s="354"/>
      <c r="I14" s="354"/>
      <c r="J14" s="354"/>
      <c r="K14" s="354"/>
      <c r="L14" s="354"/>
      <c r="M14" s="354"/>
      <c r="N14" s="354"/>
      <c r="O14" s="354"/>
      <c r="P14" s="354"/>
      <c r="Q14" s="354"/>
      <c r="R14" s="354"/>
      <c r="S14" s="354"/>
      <c r="T14" s="354"/>
      <c r="U14" s="354"/>
    </row>
    <row r="15" spans="3:23" ht="20" x14ac:dyDescent="0.25">
      <c r="H15" s="351" t="s">
        <v>87</v>
      </c>
      <c r="I15" s="351"/>
      <c r="J15" s="351"/>
      <c r="K15" s="351"/>
      <c r="L15" s="351"/>
      <c r="M15" s="351"/>
      <c r="N15" s="351"/>
      <c r="O15" s="351"/>
      <c r="P15" s="352" t="s">
        <v>89</v>
      </c>
      <c r="Q15" s="352"/>
    </row>
    <row r="16" spans="3:23" ht="20" x14ac:dyDescent="0.25">
      <c r="J16" s="238" t="s">
        <v>88</v>
      </c>
      <c r="K16" s="238"/>
      <c r="L16" s="238"/>
      <c r="M16" s="238"/>
      <c r="N16" s="238"/>
      <c r="O16" s="238"/>
      <c r="P16" s="352" t="s">
        <v>39</v>
      </c>
      <c r="Q16" s="352"/>
    </row>
    <row r="51" spans="9:16" ht="20" x14ac:dyDescent="0.25">
      <c r="I51" s="349" t="s">
        <v>90</v>
      </c>
      <c r="J51" s="349"/>
      <c r="K51" s="349"/>
      <c r="L51" s="349"/>
      <c r="M51" s="349"/>
      <c r="N51" s="349"/>
      <c r="O51" s="349"/>
      <c r="P51" s="239" t="s">
        <v>91</v>
      </c>
    </row>
  </sheetData>
  <mergeCells count="7">
    <mergeCell ref="I51:O51"/>
    <mergeCell ref="C1:W3"/>
    <mergeCell ref="H15:O15"/>
    <mergeCell ref="P15:Q15"/>
    <mergeCell ref="P16:Q16"/>
    <mergeCell ref="C4:V6"/>
    <mergeCell ref="D7:U14"/>
  </mergeCells>
  <hyperlinks>
    <hyperlink ref="P16" r:id="rId1"/>
    <hyperlink ref="Q16" r:id="rId2" display="http://mlwsurbantreesinterception.weebly.com/download-the-model.html"/>
    <hyperlink ref="P15" r:id="rId3"/>
    <hyperlink ref="Q15" r:id="rId4" display="http://mlwsurbantreesinterception.weebly.com/interception-model.html"/>
    <hyperlink ref="P51" r:id="rId5"/>
  </hyperlinks>
  <pageMargins left="0.7" right="0.7" top="0.75" bottom="0.75" header="0.3" footer="0.3"/>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77"/>
  <sheetViews>
    <sheetView workbookViewId="0">
      <selection activeCell="E8" sqref="E8"/>
    </sheetView>
  </sheetViews>
  <sheetFormatPr baseColWidth="10" defaultRowHeight="16" x14ac:dyDescent="0.2"/>
  <cols>
    <col min="18" max="24" width="10.83203125" style="66"/>
  </cols>
  <sheetData>
    <row r="1" spans="1:17" x14ac:dyDescent="0.2">
      <c r="A1" s="66"/>
      <c r="B1" s="66"/>
      <c r="C1" s="66"/>
      <c r="D1" s="66"/>
      <c r="E1" s="361" t="s">
        <v>140</v>
      </c>
      <c r="F1" s="362"/>
      <c r="G1" s="362"/>
      <c r="H1" s="362"/>
      <c r="I1" s="362"/>
      <c r="J1" s="362"/>
      <c r="K1" s="362"/>
      <c r="L1" s="362"/>
      <c r="M1" s="362"/>
      <c r="N1" s="362"/>
      <c r="O1" s="362"/>
      <c r="P1" s="362"/>
      <c r="Q1" s="363"/>
    </row>
    <row r="2" spans="1:17" ht="17" thickBot="1" x14ac:dyDescent="0.25">
      <c r="A2" s="66"/>
      <c r="B2" s="66"/>
      <c r="C2" s="66"/>
      <c r="D2" s="66"/>
      <c r="E2" s="364"/>
      <c r="F2" s="365"/>
      <c r="G2" s="365"/>
      <c r="H2" s="365"/>
      <c r="I2" s="365"/>
      <c r="J2" s="365"/>
      <c r="K2" s="365"/>
      <c r="L2" s="365"/>
      <c r="M2" s="365"/>
      <c r="N2" s="365"/>
      <c r="O2" s="365"/>
      <c r="P2" s="365"/>
      <c r="Q2" s="366"/>
    </row>
    <row r="3" spans="1:17" x14ac:dyDescent="0.2">
      <c r="A3" s="66"/>
      <c r="B3" s="66"/>
      <c r="C3" s="66"/>
      <c r="D3" s="66"/>
      <c r="E3" s="367" t="s">
        <v>156</v>
      </c>
      <c r="F3" s="368"/>
      <c r="G3" s="368"/>
      <c r="H3" s="368"/>
      <c r="I3" s="368"/>
      <c r="J3" s="368"/>
      <c r="K3" s="368"/>
      <c r="L3" s="368"/>
      <c r="M3" s="368"/>
      <c r="N3" s="368"/>
      <c r="O3" s="368"/>
      <c r="P3" s="368"/>
      <c r="Q3" s="369"/>
    </row>
    <row r="4" spans="1:17" x14ac:dyDescent="0.2">
      <c r="A4" s="66"/>
      <c r="B4" s="66"/>
      <c r="C4" s="66"/>
      <c r="D4" s="66"/>
      <c r="E4" s="370"/>
      <c r="F4" s="371"/>
      <c r="G4" s="371"/>
      <c r="H4" s="371"/>
      <c r="I4" s="371"/>
      <c r="J4" s="371"/>
      <c r="K4" s="371"/>
      <c r="L4" s="371"/>
      <c r="M4" s="371"/>
      <c r="N4" s="371"/>
      <c r="O4" s="371"/>
      <c r="P4" s="371"/>
      <c r="Q4" s="372"/>
    </row>
    <row r="5" spans="1:17" x14ac:dyDescent="0.2">
      <c r="A5" s="66"/>
      <c r="B5" s="66"/>
      <c r="C5" s="66"/>
      <c r="D5" s="66"/>
      <c r="E5" s="370"/>
      <c r="F5" s="371"/>
      <c r="G5" s="371"/>
      <c r="H5" s="371"/>
      <c r="I5" s="371"/>
      <c r="J5" s="371"/>
      <c r="K5" s="371"/>
      <c r="L5" s="371"/>
      <c r="M5" s="371"/>
      <c r="N5" s="371"/>
      <c r="O5" s="371"/>
      <c r="P5" s="371"/>
      <c r="Q5" s="372"/>
    </row>
    <row r="6" spans="1:17" x14ac:dyDescent="0.2">
      <c r="A6" s="66"/>
      <c r="B6" s="66"/>
      <c r="C6" s="66"/>
      <c r="D6" s="66"/>
      <c r="E6" s="370"/>
      <c r="F6" s="371"/>
      <c r="G6" s="371"/>
      <c r="H6" s="371"/>
      <c r="I6" s="371"/>
      <c r="J6" s="371"/>
      <c r="K6" s="371"/>
      <c r="L6" s="371"/>
      <c r="M6" s="371"/>
      <c r="N6" s="371"/>
      <c r="O6" s="371"/>
      <c r="P6" s="371"/>
      <c r="Q6" s="372"/>
    </row>
    <row r="7" spans="1:17" ht="17" thickBot="1" x14ac:dyDescent="0.25">
      <c r="A7" s="66"/>
      <c r="B7" s="66"/>
      <c r="C7" s="66"/>
      <c r="D7" s="66"/>
      <c r="E7" s="373"/>
      <c r="F7" s="374"/>
      <c r="G7" s="374"/>
      <c r="H7" s="374"/>
      <c r="I7" s="374"/>
      <c r="J7" s="374"/>
      <c r="K7" s="374"/>
      <c r="L7" s="374"/>
      <c r="M7" s="374"/>
      <c r="N7" s="374"/>
      <c r="O7" s="374"/>
      <c r="P7" s="374"/>
      <c r="Q7" s="375"/>
    </row>
    <row r="8" spans="1:17" ht="22" thickBot="1" x14ac:dyDescent="0.25">
      <c r="A8" s="66"/>
      <c r="B8" s="66"/>
      <c r="C8" s="66"/>
      <c r="D8" s="66"/>
      <c r="E8" s="75"/>
      <c r="F8" s="75"/>
      <c r="G8" s="75"/>
      <c r="H8" s="75"/>
      <c r="I8" s="75"/>
      <c r="J8" s="75"/>
      <c r="K8" s="75"/>
      <c r="L8" s="75"/>
      <c r="M8" s="75"/>
      <c r="N8" s="75"/>
      <c r="O8" s="75"/>
      <c r="P8" s="75"/>
      <c r="Q8" s="75"/>
    </row>
    <row r="9" spans="1:17" x14ac:dyDescent="0.2">
      <c r="A9" s="376" t="s">
        <v>133</v>
      </c>
      <c r="B9" s="377"/>
      <c r="C9" s="378"/>
    </row>
    <row r="10" spans="1:17" ht="17" thickBot="1" x14ac:dyDescent="0.25">
      <c r="A10" s="379"/>
      <c r="B10" s="380"/>
      <c r="C10" s="381"/>
    </row>
    <row r="11" spans="1:17" ht="16" customHeight="1" x14ac:dyDescent="0.2">
      <c r="A11" s="385" t="s">
        <v>150</v>
      </c>
      <c r="B11" s="386"/>
      <c r="C11" s="387"/>
    </row>
    <row r="12" spans="1:17" x14ac:dyDescent="0.2">
      <c r="A12" s="355"/>
      <c r="B12" s="356"/>
      <c r="C12" s="357"/>
    </row>
    <row r="13" spans="1:17" x14ac:dyDescent="0.2">
      <c r="A13" s="355"/>
      <c r="B13" s="356"/>
      <c r="C13" s="357"/>
    </row>
    <row r="14" spans="1:17" x14ac:dyDescent="0.2">
      <c r="A14" s="355"/>
      <c r="B14" s="356"/>
      <c r="C14" s="357"/>
    </row>
    <row r="15" spans="1:17" x14ac:dyDescent="0.2">
      <c r="A15" s="355"/>
      <c r="B15" s="356"/>
      <c r="C15" s="357"/>
    </row>
    <row r="16" spans="1:17" x14ac:dyDescent="0.2">
      <c r="A16" s="355"/>
      <c r="B16" s="356"/>
      <c r="C16" s="357"/>
    </row>
    <row r="17" spans="1:3" x14ac:dyDescent="0.2">
      <c r="A17" s="382" t="s">
        <v>142</v>
      </c>
      <c r="B17" s="383"/>
      <c r="C17" s="384"/>
    </row>
    <row r="18" spans="1:3" x14ac:dyDescent="0.2">
      <c r="A18" s="382"/>
      <c r="B18" s="383"/>
      <c r="C18" s="384"/>
    </row>
    <row r="19" spans="1:3" x14ac:dyDescent="0.2">
      <c r="A19" s="382"/>
      <c r="B19" s="383"/>
      <c r="C19" s="384"/>
    </row>
    <row r="20" spans="1:3" x14ac:dyDescent="0.2">
      <c r="A20" s="59"/>
      <c r="B20" s="60"/>
      <c r="C20" s="108"/>
    </row>
    <row r="21" spans="1:3" ht="16" customHeight="1" x14ac:dyDescent="0.2">
      <c r="A21" s="332"/>
      <c r="B21" s="212"/>
      <c r="C21" s="213"/>
    </row>
    <row r="22" spans="1:3" x14ac:dyDescent="0.2">
      <c r="A22" s="59" t="s">
        <v>149</v>
      </c>
      <c r="B22" s="212"/>
      <c r="C22" s="213"/>
    </row>
    <row r="23" spans="1:3" x14ac:dyDescent="0.2">
      <c r="A23" s="358" t="s">
        <v>148</v>
      </c>
      <c r="B23" s="356"/>
      <c r="C23" s="357"/>
    </row>
    <row r="24" spans="1:3" x14ac:dyDescent="0.2">
      <c r="A24" s="355"/>
      <c r="B24" s="356"/>
      <c r="C24" s="357"/>
    </row>
    <row r="25" spans="1:3" x14ac:dyDescent="0.2">
      <c r="A25" s="59"/>
      <c r="B25" s="60"/>
      <c r="C25" s="108"/>
    </row>
    <row r="26" spans="1:3" x14ac:dyDescent="0.2">
      <c r="A26" s="59"/>
      <c r="B26" s="60"/>
      <c r="C26" s="108"/>
    </row>
    <row r="27" spans="1:3" x14ac:dyDescent="0.2">
      <c r="A27" s="59"/>
      <c r="B27" s="60"/>
      <c r="C27" s="108"/>
    </row>
    <row r="28" spans="1:3" x14ac:dyDescent="0.2">
      <c r="A28" s="59"/>
      <c r="B28" s="60"/>
      <c r="C28" s="108"/>
    </row>
    <row r="29" spans="1:3" x14ac:dyDescent="0.2">
      <c r="A29" s="59"/>
      <c r="B29" s="60"/>
      <c r="C29" s="108"/>
    </row>
    <row r="30" spans="1:3" x14ac:dyDescent="0.2">
      <c r="A30" s="59"/>
      <c r="B30" s="60"/>
      <c r="C30" s="108"/>
    </row>
    <row r="31" spans="1:3" x14ac:dyDescent="0.2">
      <c r="A31" s="59"/>
      <c r="B31" s="60"/>
      <c r="C31" s="108"/>
    </row>
    <row r="32" spans="1:3" x14ac:dyDescent="0.2">
      <c r="A32" s="59"/>
      <c r="B32" s="60"/>
      <c r="C32" s="108"/>
    </row>
    <row r="33" spans="1:3" x14ac:dyDescent="0.2">
      <c r="A33" s="59"/>
      <c r="B33" s="60"/>
      <c r="C33" s="108"/>
    </row>
    <row r="34" spans="1:3" x14ac:dyDescent="0.2">
      <c r="A34" s="59"/>
      <c r="B34" s="60"/>
      <c r="C34" s="108"/>
    </row>
    <row r="35" spans="1:3" x14ac:dyDescent="0.2">
      <c r="A35" s="59"/>
      <c r="B35" s="60"/>
      <c r="C35" s="108"/>
    </row>
    <row r="36" spans="1:3" x14ac:dyDescent="0.2">
      <c r="A36" s="59"/>
      <c r="B36" s="60"/>
      <c r="C36" s="108"/>
    </row>
    <row r="37" spans="1:3" x14ac:dyDescent="0.2">
      <c r="A37" s="59"/>
      <c r="B37" s="60"/>
      <c r="C37" s="108"/>
    </row>
    <row r="38" spans="1:3" x14ac:dyDescent="0.2">
      <c r="A38" s="59"/>
      <c r="B38" s="60"/>
      <c r="C38" s="108"/>
    </row>
    <row r="39" spans="1:3" x14ac:dyDescent="0.2">
      <c r="A39" s="59"/>
      <c r="B39" s="60"/>
      <c r="C39" s="108"/>
    </row>
    <row r="40" spans="1:3" x14ac:dyDescent="0.2">
      <c r="A40" s="59"/>
      <c r="B40" s="60"/>
      <c r="C40" s="108"/>
    </row>
    <row r="41" spans="1:3" x14ac:dyDescent="0.2">
      <c r="A41" s="59"/>
      <c r="B41" s="60"/>
      <c r="C41" s="108"/>
    </row>
    <row r="42" spans="1:3" x14ac:dyDescent="0.2">
      <c r="A42" s="59"/>
      <c r="B42" s="60"/>
      <c r="C42" s="108"/>
    </row>
    <row r="43" spans="1:3" x14ac:dyDescent="0.2">
      <c r="A43" s="59"/>
      <c r="B43" s="60"/>
      <c r="C43" s="108"/>
    </row>
    <row r="44" spans="1:3" x14ac:dyDescent="0.2">
      <c r="A44" s="59"/>
      <c r="B44" s="60"/>
      <c r="C44" s="108"/>
    </row>
    <row r="45" spans="1:3" x14ac:dyDescent="0.2">
      <c r="A45" s="59"/>
      <c r="B45" s="60"/>
      <c r="C45" s="108"/>
    </row>
    <row r="46" spans="1:3" x14ac:dyDescent="0.2">
      <c r="A46" s="59"/>
      <c r="B46" s="60"/>
      <c r="C46" s="108"/>
    </row>
    <row r="47" spans="1:3" x14ac:dyDescent="0.2">
      <c r="A47" s="59"/>
      <c r="B47" s="60"/>
      <c r="C47" s="108"/>
    </row>
    <row r="48" spans="1:3" x14ac:dyDescent="0.2">
      <c r="A48" s="59"/>
      <c r="B48" s="60"/>
      <c r="C48" s="108"/>
    </row>
    <row r="49" spans="1:3" x14ac:dyDescent="0.2">
      <c r="A49" s="59"/>
      <c r="B49" s="60"/>
      <c r="C49" s="108"/>
    </row>
    <row r="50" spans="1:3" x14ac:dyDescent="0.2">
      <c r="A50" s="355" t="s">
        <v>151</v>
      </c>
      <c r="B50" s="356"/>
      <c r="C50" s="357"/>
    </row>
    <row r="51" spans="1:3" x14ac:dyDescent="0.2">
      <c r="A51" s="355"/>
      <c r="B51" s="356"/>
      <c r="C51" s="357"/>
    </row>
    <row r="52" spans="1:3" x14ac:dyDescent="0.2">
      <c r="A52" s="355"/>
      <c r="B52" s="356"/>
      <c r="C52" s="357"/>
    </row>
    <row r="53" spans="1:3" x14ac:dyDescent="0.2">
      <c r="A53" s="355"/>
      <c r="B53" s="356"/>
      <c r="C53" s="357"/>
    </row>
    <row r="54" spans="1:3" x14ac:dyDescent="0.2">
      <c r="A54" s="355"/>
      <c r="B54" s="356"/>
      <c r="C54" s="357"/>
    </row>
    <row r="55" spans="1:3" x14ac:dyDescent="0.2">
      <c r="A55" s="355"/>
      <c r="B55" s="356"/>
      <c r="C55" s="357"/>
    </row>
    <row r="56" spans="1:3" x14ac:dyDescent="0.2">
      <c r="A56" s="355"/>
      <c r="B56" s="356"/>
      <c r="C56" s="357"/>
    </row>
    <row r="57" spans="1:3" x14ac:dyDescent="0.2">
      <c r="A57" s="355" t="s">
        <v>152</v>
      </c>
      <c r="B57" s="356"/>
      <c r="C57" s="357"/>
    </row>
    <row r="58" spans="1:3" x14ac:dyDescent="0.2">
      <c r="A58" s="355"/>
      <c r="B58" s="356"/>
      <c r="C58" s="357"/>
    </row>
    <row r="59" spans="1:3" x14ac:dyDescent="0.2">
      <c r="A59" s="355"/>
      <c r="B59" s="356"/>
      <c r="C59" s="357"/>
    </row>
    <row r="60" spans="1:3" x14ac:dyDescent="0.2">
      <c r="A60" s="355"/>
      <c r="B60" s="356"/>
      <c r="C60" s="357"/>
    </row>
    <row r="61" spans="1:3" x14ac:dyDescent="0.2">
      <c r="A61" s="355"/>
      <c r="B61" s="356"/>
      <c r="C61" s="357"/>
    </row>
    <row r="62" spans="1:3" x14ac:dyDescent="0.2">
      <c r="A62" s="355"/>
      <c r="B62" s="356"/>
      <c r="C62" s="357"/>
    </row>
    <row r="63" spans="1:3" x14ac:dyDescent="0.2">
      <c r="A63" s="59"/>
      <c r="B63" s="60"/>
      <c r="C63" s="108"/>
    </row>
    <row r="64" spans="1:3" x14ac:dyDescent="0.2">
      <c r="A64" s="59"/>
      <c r="B64" s="60"/>
      <c r="C64" s="108"/>
    </row>
    <row r="65" spans="1:3" x14ac:dyDescent="0.2">
      <c r="A65" s="59"/>
      <c r="B65" s="60"/>
      <c r="C65" s="108"/>
    </row>
    <row r="66" spans="1:3" x14ac:dyDescent="0.2">
      <c r="A66" s="59"/>
      <c r="B66" s="60"/>
      <c r="C66" s="108"/>
    </row>
    <row r="67" spans="1:3" x14ac:dyDescent="0.2">
      <c r="A67" s="59"/>
      <c r="B67" s="60"/>
      <c r="C67" s="108"/>
    </row>
    <row r="68" spans="1:3" x14ac:dyDescent="0.2">
      <c r="A68" s="59"/>
      <c r="B68" s="60"/>
      <c r="C68" s="108"/>
    </row>
    <row r="69" spans="1:3" x14ac:dyDescent="0.2">
      <c r="A69" s="59"/>
      <c r="B69" s="60"/>
      <c r="C69" s="108"/>
    </row>
    <row r="70" spans="1:3" x14ac:dyDescent="0.2">
      <c r="A70" s="59"/>
      <c r="B70" s="60"/>
      <c r="C70" s="108"/>
    </row>
    <row r="71" spans="1:3" x14ac:dyDescent="0.2">
      <c r="A71" s="59"/>
      <c r="B71" s="60"/>
      <c r="C71" s="108"/>
    </row>
    <row r="72" spans="1:3" x14ac:dyDescent="0.2">
      <c r="A72" s="59"/>
      <c r="B72" s="60"/>
      <c r="C72" s="108"/>
    </row>
    <row r="73" spans="1:3" x14ac:dyDescent="0.2">
      <c r="A73" s="59"/>
      <c r="B73" s="60"/>
      <c r="C73" s="108"/>
    </row>
    <row r="74" spans="1:3" x14ac:dyDescent="0.2">
      <c r="A74" s="59"/>
      <c r="B74" s="60"/>
      <c r="C74" s="108"/>
    </row>
    <row r="75" spans="1:3" x14ac:dyDescent="0.2">
      <c r="A75" s="59"/>
      <c r="B75" s="60"/>
      <c r="C75" s="108"/>
    </row>
    <row r="76" spans="1:3" x14ac:dyDescent="0.2">
      <c r="A76" s="59"/>
      <c r="B76" s="60"/>
      <c r="C76" s="108"/>
    </row>
    <row r="77" spans="1:3" x14ac:dyDescent="0.2">
      <c r="A77" s="59"/>
      <c r="B77" s="60"/>
      <c r="C77" s="108"/>
    </row>
    <row r="78" spans="1:3" x14ac:dyDescent="0.2">
      <c r="A78" s="59"/>
      <c r="B78" s="60"/>
      <c r="C78" s="108"/>
    </row>
    <row r="79" spans="1:3" x14ac:dyDescent="0.2">
      <c r="A79" s="59"/>
      <c r="B79" s="60"/>
      <c r="C79" s="108"/>
    </row>
    <row r="80" spans="1:3" x14ac:dyDescent="0.2">
      <c r="A80" s="59"/>
      <c r="B80" s="60"/>
      <c r="C80" s="108"/>
    </row>
    <row r="81" spans="1:3" ht="16" customHeight="1" x14ac:dyDescent="0.2">
      <c r="A81" s="355" t="s">
        <v>153</v>
      </c>
      <c r="B81" s="356"/>
      <c r="C81" s="357"/>
    </row>
    <row r="82" spans="1:3" x14ac:dyDescent="0.2">
      <c r="A82" s="355"/>
      <c r="B82" s="356"/>
      <c r="C82" s="357"/>
    </row>
    <row r="83" spans="1:3" x14ac:dyDescent="0.2">
      <c r="A83" s="355"/>
      <c r="B83" s="356"/>
      <c r="C83" s="357"/>
    </row>
    <row r="84" spans="1:3" x14ac:dyDescent="0.2">
      <c r="A84" s="355"/>
      <c r="B84" s="356"/>
      <c r="C84" s="357"/>
    </row>
    <row r="85" spans="1:3" x14ac:dyDescent="0.2">
      <c r="A85" s="355"/>
      <c r="B85" s="356"/>
      <c r="C85" s="357"/>
    </row>
    <row r="86" spans="1:3" x14ac:dyDescent="0.2">
      <c r="A86" s="355"/>
      <c r="B86" s="356"/>
      <c r="C86" s="357"/>
    </row>
    <row r="87" spans="1:3" x14ac:dyDescent="0.2">
      <c r="A87" s="355"/>
      <c r="B87" s="356"/>
      <c r="C87" s="357"/>
    </row>
    <row r="88" spans="1:3" x14ac:dyDescent="0.2">
      <c r="A88" s="355"/>
      <c r="B88" s="356"/>
      <c r="C88" s="357"/>
    </row>
    <row r="89" spans="1:3" x14ac:dyDescent="0.2">
      <c r="A89" s="355"/>
      <c r="B89" s="356"/>
      <c r="C89" s="357"/>
    </row>
    <row r="90" spans="1:3" x14ac:dyDescent="0.2">
      <c r="A90" s="355"/>
      <c r="B90" s="356"/>
      <c r="C90" s="357"/>
    </row>
    <row r="91" spans="1:3" x14ac:dyDescent="0.2">
      <c r="A91" s="59"/>
      <c r="B91" s="60"/>
      <c r="C91" s="108"/>
    </row>
    <row r="92" spans="1:3" x14ac:dyDescent="0.2">
      <c r="A92" s="59"/>
      <c r="B92" s="60"/>
      <c r="C92" s="108"/>
    </row>
    <row r="93" spans="1:3" x14ac:dyDescent="0.2">
      <c r="A93" s="59"/>
      <c r="B93" s="60"/>
      <c r="C93" s="108"/>
    </row>
    <row r="94" spans="1:3" x14ac:dyDescent="0.2">
      <c r="A94" s="59"/>
      <c r="B94" s="60"/>
      <c r="C94" s="108"/>
    </row>
    <row r="95" spans="1:3" x14ac:dyDescent="0.2">
      <c r="A95" s="59"/>
      <c r="B95" s="60"/>
      <c r="C95" s="108"/>
    </row>
    <row r="96" spans="1:3" x14ac:dyDescent="0.2">
      <c r="A96" s="59"/>
      <c r="B96" s="60"/>
      <c r="C96" s="108"/>
    </row>
    <row r="97" spans="1:3" x14ac:dyDescent="0.2">
      <c r="A97" s="59"/>
      <c r="B97" s="60"/>
      <c r="C97" s="108"/>
    </row>
    <row r="98" spans="1:3" x14ac:dyDescent="0.2">
      <c r="A98" s="59"/>
      <c r="B98" s="60"/>
      <c r="C98" s="108"/>
    </row>
    <row r="99" spans="1:3" x14ac:dyDescent="0.2">
      <c r="A99" s="59"/>
      <c r="B99" s="60"/>
      <c r="C99" s="108"/>
    </row>
    <row r="100" spans="1:3" x14ac:dyDescent="0.2">
      <c r="A100" s="59"/>
      <c r="B100" s="60"/>
      <c r="C100" s="108"/>
    </row>
    <row r="101" spans="1:3" x14ac:dyDescent="0.2">
      <c r="A101" s="59"/>
      <c r="B101" s="60"/>
      <c r="C101" s="108"/>
    </row>
    <row r="102" spans="1:3" x14ac:dyDescent="0.2">
      <c r="A102" s="59"/>
      <c r="B102" s="60"/>
      <c r="C102" s="108"/>
    </row>
    <row r="103" spans="1:3" x14ac:dyDescent="0.2">
      <c r="A103" s="59"/>
      <c r="B103" s="60"/>
      <c r="C103" s="108"/>
    </row>
    <row r="104" spans="1:3" x14ac:dyDescent="0.2">
      <c r="A104" s="59"/>
      <c r="B104" s="60"/>
      <c r="C104" s="108"/>
    </row>
    <row r="105" spans="1:3" x14ac:dyDescent="0.2">
      <c r="A105" s="59"/>
      <c r="B105" s="60"/>
      <c r="C105" s="108"/>
    </row>
    <row r="106" spans="1:3" x14ac:dyDescent="0.2">
      <c r="A106" s="59"/>
      <c r="B106" s="60"/>
      <c r="C106" s="108"/>
    </row>
    <row r="107" spans="1:3" x14ac:dyDescent="0.2">
      <c r="A107" s="59"/>
      <c r="B107" s="60"/>
      <c r="C107" s="108"/>
    </row>
    <row r="108" spans="1:3" x14ac:dyDescent="0.2">
      <c r="A108" s="59"/>
      <c r="B108" s="60"/>
      <c r="C108" s="108"/>
    </row>
    <row r="109" spans="1:3" x14ac:dyDescent="0.2">
      <c r="A109" s="59"/>
      <c r="B109" s="60"/>
      <c r="C109" s="108"/>
    </row>
    <row r="110" spans="1:3" x14ac:dyDescent="0.2">
      <c r="A110" s="59"/>
      <c r="B110" s="60"/>
      <c r="C110" s="108"/>
    </row>
    <row r="111" spans="1:3" x14ac:dyDescent="0.2">
      <c r="A111" s="59"/>
      <c r="B111" s="60"/>
      <c r="C111" s="108"/>
    </row>
    <row r="112" spans="1:3" x14ac:dyDescent="0.2">
      <c r="A112" s="59"/>
      <c r="B112" s="60"/>
      <c r="C112" s="108"/>
    </row>
    <row r="113" spans="1:3" x14ac:dyDescent="0.2">
      <c r="A113" s="59"/>
      <c r="B113" s="60"/>
      <c r="C113" s="108"/>
    </row>
    <row r="114" spans="1:3" x14ac:dyDescent="0.2">
      <c r="A114" s="59"/>
      <c r="B114" s="60"/>
      <c r="C114" s="108"/>
    </row>
    <row r="115" spans="1:3" x14ac:dyDescent="0.2">
      <c r="A115" s="59"/>
      <c r="B115" s="60"/>
      <c r="C115" s="108"/>
    </row>
    <row r="116" spans="1:3" x14ac:dyDescent="0.2">
      <c r="A116" s="59"/>
      <c r="B116" s="60"/>
      <c r="C116" s="108"/>
    </row>
    <row r="117" spans="1:3" x14ac:dyDescent="0.2">
      <c r="A117" s="59"/>
      <c r="B117" s="60"/>
      <c r="C117" s="108"/>
    </row>
    <row r="118" spans="1:3" x14ac:dyDescent="0.2">
      <c r="A118" s="59"/>
      <c r="B118" s="60"/>
      <c r="C118" s="108"/>
    </row>
    <row r="119" spans="1:3" x14ac:dyDescent="0.2">
      <c r="A119" s="59"/>
      <c r="B119" s="60"/>
      <c r="C119" s="108"/>
    </row>
    <row r="120" spans="1:3" x14ac:dyDescent="0.2">
      <c r="A120" s="59"/>
      <c r="B120" s="60"/>
      <c r="C120" s="108"/>
    </row>
    <row r="121" spans="1:3" x14ac:dyDescent="0.2">
      <c r="A121" s="59"/>
      <c r="B121" s="60"/>
      <c r="C121" s="108"/>
    </row>
    <row r="122" spans="1:3" x14ac:dyDescent="0.2">
      <c r="A122" s="59"/>
      <c r="B122" s="60"/>
      <c r="C122" s="108"/>
    </row>
    <row r="123" spans="1:3" x14ac:dyDescent="0.2">
      <c r="A123" s="59"/>
      <c r="B123" s="60"/>
      <c r="C123" s="108"/>
    </row>
    <row r="124" spans="1:3" x14ac:dyDescent="0.2">
      <c r="A124" s="59"/>
      <c r="B124" s="60"/>
      <c r="C124" s="108"/>
    </row>
    <row r="125" spans="1:3" x14ac:dyDescent="0.2">
      <c r="A125" s="59"/>
      <c r="B125" s="60"/>
      <c r="C125" s="108"/>
    </row>
    <row r="126" spans="1:3" x14ac:dyDescent="0.2">
      <c r="A126" s="59"/>
      <c r="B126" s="60"/>
      <c r="C126" s="108"/>
    </row>
    <row r="127" spans="1:3" x14ac:dyDescent="0.2">
      <c r="A127" s="59"/>
      <c r="B127" s="60"/>
      <c r="C127" s="108"/>
    </row>
    <row r="128" spans="1:3" x14ac:dyDescent="0.2">
      <c r="A128" s="59"/>
      <c r="B128" s="60"/>
      <c r="C128" s="108"/>
    </row>
    <row r="129" spans="1:3" ht="16" customHeight="1" x14ac:dyDescent="0.2">
      <c r="A129" s="355" t="s">
        <v>154</v>
      </c>
      <c r="B129" s="356"/>
      <c r="C129" s="357"/>
    </row>
    <row r="130" spans="1:3" x14ac:dyDescent="0.2">
      <c r="A130" s="355"/>
      <c r="B130" s="356"/>
      <c r="C130" s="357"/>
    </row>
    <row r="131" spans="1:3" x14ac:dyDescent="0.2">
      <c r="A131" s="355"/>
      <c r="B131" s="356"/>
      <c r="C131" s="357"/>
    </row>
    <row r="132" spans="1:3" x14ac:dyDescent="0.2">
      <c r="A132" s="355"/>
      <c r="B132" s="356"/>
      <c r="C132" s="357"/>
    </row>
    <row r="133" spans="1:3" x14ac:dyDescent="0.2">
      <c r="A133" s="355"/>
      <c r="B133" s="356"/>
      <c r="C133" s="357"/>
    </row>
    <row r="134" spans="1:3" x14ac:dyDescent="0.2">
      <c r="A134" s="355"/>
      <c r="B134" s="356"/>
      <c r="C134" s="357"/>
    </row>
    <row r="135" spans="1:3" x14ac:dyDescent="0.2">
      <c r="A135" s="59"/>
      <c r="B135" s="60"/>
      <c r="C135" s="108"/>
    </row>
    <row r="136" spans="1:3" x14ac:dyDescent="0.2">
      <c r="A136" s="59"/>
      <c r="B136" s="60"/>
      <c r="C136" s="108"/>
    </row>
    <row r="137" spans="1:3" x14ac:dyDescent="0.2">
      <c r="A137" s="59"/>
      <c r="B137" s="60"/>
      <c r="C137" s="108"/>
    </row>
    <row r="138" spans="1:3" x14ac:dyDescent="0.2">
      <c r="A138" s="59"/>
      <c r="B138" s="60"/>
      <c r="C138" s="108"/>
    </row>
    <row r="139" spans="1:3" x14ac:dyDescent="0.2">
      <c r="A139" s="59"/>
      <c r="B139" s="60"/>
      <c r="C139" s="108"/>
    </row>
    <row r="140" spans="1:3" x14ac:dyDescent="0.2">
      <c r="A140" s="59"/>
      <c r="B140" s="60"/>
      <c r="C140" s="108"/>
    </row>
    <row r="141" spans="1:3" x14ac:dyDescent="0.2">
      <c r="A141" s="59"/>
      <c r="B141" s="60"/>
      <c r="C141" s="108"/>
    </row>
    <row r="142" spans="1:3" x14ac:dyDescent="0.2">
      <c r="A142" s="59"/>
      <c r="B142" s="60"/>
      <c r="C142" s="108"/>
    </row>
    <row r="143" spans="1:3" x14ac:dyDescent="0.2">
      <c r="A143" s="59"/>
      <c r="B143" s="60"/>
      <c r="C143" s="108"/>
    </row>
    <row r="144" spans="1:3" x14ac:dyDescent="0.2">
      <c r="A144" s="59"/>
      <c r="B144" s="60"/>
      <c r="C144" s="108"/>
    </row>
    <row r="145" spans="1:3" x14ac:dyDescent="0.2">
      <c r="A145" s="59"/>
      <c r="B145" s="60"/>
      <c r="C145" s="108"/>
    </row>
    <row r="146" spans="1:3" x14ac:dyDescent="0.2">
      <c r="A146" s="59"/>
      <c r="B146" s="60"/>
      <c r="C146" s="108"/>
    </row>
    <row r="147" spans="1:3" x14ac:dyDescent="0.2">
      <c r="A147" s="59"/>
      <c r="B147" s="60"/>
      <c r="C147" s="108"/>
    </row>
    <row r="148" spans="1:3" x14ac:dyDescent="0.2">
      <c r="A148" s="59"/>
      <c r="B148" s="60"/>
      <c r="C148" s="108"/>
    </row>
    <row r="149" spans="1:3" x14ac:dyDescent="0.2">
      <c r="A149" s="59"/>
      <c r="B149" s="60"/>
      <c r="C149" s="108"/>
    </row>
    <row r="150" spans="1:3" x14ac:dyDescent="0.2">
      <c r="A150" s="59"/>
      <c r="B150" s="60"/>
      <c r="C150" s="108"/>
    </row>
    <row r="151" spans="1:3" x14ac:dyDescent="0.2">
      <c r="A151" s="59"/>
      <c r="B151" s="60"/>
      <c r="C151" s="108"/>
    </row>
    <row r="152" spans="1:3" x14ac:dyDescent="0.2">
      <c r="A152" s="59"/>
      <c r="B152" s="60"/>
      <c r="C152" s="108"/>
    </row>
    <row r="153" spans="1:3" x14ac:dyDescent="0.2">
      <c r="A153" s="59"/>
      <c r="B153" s="60"/>
      <c r="C153" s="108"/>
    </row>
    <row r="154" spans="1:3" x14ac:dyDescent="0.2">
      <c r="A154" s="59"/>
      <c r="B154" s="60"/>
      <c r="C154" s="108"/>
    </row>
    <row r="155" spans="1:3" x14ac:dyDescent="0.2">
      <c r="A155" s="59"/>
      <c r="B155" s="60"/>
      <c r="C155" s="108"/>
    </row>
    <row r="156" spans="1:3" x14ac:dyDescent="0.2">
      <c r="A156" s="59"/>
      <c r="B156" s="60"/>
      <c r="C156" s="108"/>
    </row>
    <row r="157" spans="1:3" x14ac:dyDescent="0.2">
      <c r="A157" s="59"/>
      <c r="B157" s="60"/>
      <c r="C157" s="108"/>
    </row>
    <row r="158" spans="1:3" x14ac:dyDescent="0.2">
      <c r="A158" s="59"/>
      <c r="B158" s="60"/>
      <c r="C158" s="108"/>
    </row>
    <row r="159" spans="1:3" x14ac:dyDescent="0.2">
      <c r="A159" s="59"/>
      <c r="B159" s="60"/>
      <c r="C159" s="108"/>
    </row>
    <row r="160" spans="1:3" x14ac:dyDescent="0.2">
      <c r="A160" s="59"/>
      <c r="B160" s="60"/>
      <c r="C160" s="108"/>
    </row>
    <row r="161" spans="1:3" ht="19" customHeight="1" x14ac:dyDescent="0.2">
      <c r="A161" s="355" t="s">
        <v>155</v>
      </c>
      <c r="B161" s="356"/>
      <c r="C161" s="357"/>
    </row>
    <row r="162" spans="1:3" x14ac:dyDescent="0.2">
      <c r="A162" s="355"/>
      <c r="B162" s="356"/>
      <c r="C162" s="357"/>
    </row>
    <row r="163" spans="1:3" x14ac:dyDescent="0.2">
      <c r="A163" s="355"/>
      <c r="B163" s="356"/>
      <c r="C163" s="357"/>
    </row>
    <row r="164" spans="1:3" x14ac:dyDescent="0.2">
      <c r="A164" s="355"/>
      <c r="B164" s="356"/>
      <c r="C164" s="357"/>
    </row>
    <row r="165" spans="1:3" x14ac:dyDescent="0.2">
      <c r="A165" s="355"/>
      <c r="B165" s="356"/>
      <c r="C165" s="357"/>
    </row>
    <row r="166" spans="1:3" x14ac:dyDescent="0.2">
      <c r="A166" s="355"/>
      <c r="B166" s="356"/>
      <c r="C166" s="357"/>
    </row>
    <row r="167" spans="1:3" x14ac:dyDescent="0.2">
      <c r="A167" s="59"/>
      <c r="B167" s="60"/>
      <c r="C167" s="108"/>
    </row>
    <row r="168" spans="1:3" x14ac:dyDescent="0.2">
      <c r="A168" s="59" t="s">
        <v>143</v>
      </c>
      <c r="B168" s="60"/>
      <c r="C168" s="108"/>
    </row>
    <row r="169" spans="1:3" x14ac:dyDescent="0.2">
      <c r="A169" s="358" t="s">
        <v>147</v>
      </c>
      <c r="B169" s="359"/>
      <c r="C169" s="360"/>
    </row>
    <row r="170" spans="1:3" x14ac:dyDescent="0.2">
      <c r="A170" s="358"/>
      <c r="B170" s="359"/>
      <c r="C170" s="360"/>
    </row>
    <row r="171" spans="1:3" x14ac:dyDescent="0.2">
      <c r="A171" s="358"/>
      <c r="B171" s="359"/>
      <c r="C171" s="360"/>
    </row>
    <row r="172" spans="1:3" x14ac:dyDescent="0.2">
      <c r="A172" s="59"/>
      <c r="B172" s="60"/>
      <c r="C172" s="108"/>
    </row>
    <row r="173" spans="1:3" x14ac:dyDescent="0.2">
      <c r="A173" s="59"/>
      <c r="B173" s="60"/>
      <c r="C173" s="108"/>
    </row>
    <row r="174" spans="1:3" x14ac:dyDescent="0.2">
      <c r="A174" s="59"/>
      <c r="B174" s="60"/>
      <c r="C174" s="108"/>
    </row>
    <row r="175" spans="1:3" x14ac:dyDescent="0.2">
      <c r="A175" s="59"/>
      <c r="B175" s="60"/>
      <c r="C175" s="108"/>
    </row>
    <row r="176" spans="1:3" x14ac:dyDescent="0.2">
      <c r="A176" s="59"/>
      <c r="B176" s="60"/>
      <c r="C176" s="108"/>
    </row>
    <row r="177" spans="1:3" x14ac:dyDescent="0.2">
      <c r="A177" s="59"/>
      <c r="B177" s="60"/>
      <c r="C177" s="108"/>
    </row>
    <row r="178" spans="1:3" x14ac:dyDescent="0.2">
      <c r="A178" s="59"/>
      <c r="B178" s="60"/>
      <c r="C178" s="108"/>
    </row>
    <row r="179" spans="1:3" x14ac:dyDescent="0.2">
      <c r="A179" s="59"/>
      <c r="B179" s="60"/>
      <c r="C179" s="108"/>
    </row>
    <row r="180" spans="1:3" x14ac:dyDescent="0.2">
      <c r="A180" s="59"/>
      <c r="B180" s="60"/>
      <c r="C180" s="108"/>
    </row>
    <row r="181" spans="1:3" x14ac:dyDescent="0.2">
      <c r="A181" s="59"/>
      <c r="B181" s="60"/>
      <c r="C181" s="108"/>
    </row>
    <row r="182" spans="1:3" x14ac:dyDescent="0.2">
      <c r="A182" s="59"/>
      <c r="B182" s="60"/>
      <c r="C182" s="108"/>
    </row>
    <row r="183" spans="1:3" x14ac:dyDescent="0.2">
      <c r="A183" s="59"/>
      <c r="B183" s="60"/>
      <c r="C183" s="108"/>
    </row>
    <row r="184" spans="1:3" x14ac:dyDescent="0.2">
      <c r="A184" s="59"/>
      <c r="B184" s="60"/>
      <c r="C184" s="108"/>
    </row>
    <row r="185" spans="1:3" x14ac:dyDescent="0.2">
      <c r="A185" s="59"/>
      <c r="B185" s="60"/>
      <c r="C185" s="108"/>
    </row>
    <row r="186" spans="1:3" x14ac:dyDescent="0.2">
      <c r="A186" s="59"/>
      <c r="B186" s="60"/>
      <c r="C186" s="108"/>
    </row>
    <row r="187" spans="1:3" x14ac:dyDescent="0.2">
      <c r="A187" s="59"/>
      <c r="B187" s="60"/>
      <c r="C187" s="108"/>
    </row>
    <row r="188" spans="1:3" x14ac:dyDescent="0.2">
      <c r="A188" s="59"/>
      <c r="B188" s="60"/>
      <c r="C188" s="108"/>
    </row>
    <row r="189" spans="1:3" x14ac:dyDescent="0.2">
      <c r="A189" s="59"/>
      <c r="B189" s="60"/>
      <c r="C189" s="108"/>
    </row>
    <row r="190" spans="1:3" x14ac:dyDescent="0.2">
      <c r="A190" s="59"/>
      <c r="B190" s="60"/>
      <c r="C190" s="108"/>
    </row>
    <row r="191" spans="1:3" x14ac:dyDescent="0.2">
      <c r="A191" s="59"/>
      <c r="B191" s="60"/>
      <c r="C191" s="108"/>
    </row>
    <row r="192" spans="1:3" x14ac:dyDescent="0.2">
      <c r="A192" s="59"/>
      <c r="B192" s="60"/>
      <c r="C192" s="108"/>
    </row>
    <row r="193" spans="1:3" x14ac:dyDescent="0.2">
      <c r="A193" s="59"/>
      <c r="B193" s="60"/>
      <c r="C193" s="108"/>
    </row>
    <row r="194" spans="1:3" ht="17" thickBot="1" x14ac:dyDescent="0.25">
      <c r="A194" s="109"/>
      <c r="B194" s="110"/>
      <c r="C194" s="111"/>
    </row>
    <row r="195" spans="1:3" s="66" customFormat="1" x14ac:dyDescent="0.2"/>
    <row r="196" spans="1:3" s="66" customFormat="1" x14ac:dyDescent="0.2"/>
    <row r="197" spans="1:3" s="66" customFormat="1" x14ac:dyDescent="0.2"/>
    <row r="198" spans="1:3" s="66" customFormat="1" x14ac:dyDescent="0.2"/>
    <row r="199" spans="1:3" s="66" customFormat="1" x14ac:dyDescent="0.2"/>
    <row r="200" spans="1:3" s="66" customFormat="1" x14ac:dyDescent="0.2"/>
    <row r="201" spans="1:3" s="66" customFormat="1" x14ac:dyDescent="0.2"/>
    <row r="202" spans="1:3" s="66" customFormat="1" x14ac:dyDescent="0.2"/>
    <row r="203" spans="1:3" s="66" customFormat="1" x14ac:dyDescent="0.2"/>
    <row r="204" spans="1:3" s="66" customFormat="1" x14ac:dyDescent="0.2"/>
    <row r="205" spans="1:3" s="66" customFormat="1" x14ac:dyDescent="0.2"/>
    <row r="206" spans="1:3" s="66" customFormat="1" x14ac:dyDescent="0.2"/>
    <row r="207" spans="1:3" s="66" customFormat="1" x14ac:dyDescent="0.2"/>
    <row r="208" spans="1:3" s="66" customFormat="1" x14ac:dyDescent="0.2"/>
    <row r="209" s="66" customFormat="1" x14ac:dyDescent="0.2"/>
    <row r="210" s="66" customFormat="1" x14ac:dyDescent="0.2"/>
    <row r="211" s="66" customFormat="1" x14ac:dyDescent="0.2"/>
    <row r="212" s="66" customFormat="1" x14ac:dyDescent="0.2"/>
    <row r="213" s="66" customFormat="1" x14ac:dyDescent="0.2"/>
    <row r="214" s="66" customFormat="1" x14ac:dyDescent="0.2"/>
    <row r="215" s="66" customFormat="1" x14ac:dyDescent="0.2"/>
    <row r="216" s="66" customFormat="1" x14ac:dyDescent="0.2"/>
    <row r="217" s="66" customFormat="1" x14ac:dyDescent="0.2"/>
    <row r="218" s="66" customFormat="1" x14ac:dyDescent="0.2"/>
    <row r="219" s="66" customFormat="1" x14ac:dyDescent="0.2"/>
    <row r="220" s="66" customFormat="1" x14ac:dyDescent="0.2"/>
    <row r="221" s="66" customFormat="1" x14ac:dyDescent="0.2"/>
    <row r="222" s="66" customFormat="1" x14ac:dyDescent="0.2"/>
    <row r="223" s="66" customFormat="1" x14ac:dyDescent="0.2"/>
    <row r="224" s="66" customFormat="1" x14ac:dyDescent="0.2"/>
    <row r="225" s="66" customFormat="1" x14ac:dyDescent="0.2"/>
    <row r="226" s="66" customFormat="1" x14ac:dyDescent="0.2"/>
    <row r="227" s="66" customFormat="1" x14ac:dyDescent="0.2"/>
    <row r="228" s="66" customFormat="1" x14ac:dyDescent="0.2"/>
    <row r="229" s="66" customFormat="1" x14ac:dyDescent="0.2"/>
    <row r="230" s="66" customFormat="1" x14ac:dyDescent="0.2"/>
    <row r="231" s="66" customFormat="1" x14ac:dyDescent="0.2"/>
    <row r="232" s="66" customFormat="1" x14ac:dyDescent="0.2"/>
    <row r="233" s="66" customFormat="1" x14ac:dyDescent="0.2"/>
    <row r="234" s="66" customFormat="1" x14ac:dyDescent="0.2"/>
    <row r="235" s="66" customFormat="1" x14ac:dyDescent="0.2"/>
    <row r="236" s="66" customFormat="1" x14ac:dyDescent="0.2"/>
    <row r="237" s="66" customFormat="1" x14ac:dyDescent="0.2"/>
    <row r="238" s="66" customFormat="1" x14ac:dyDescent="0.2"/>
    <row r="239" s="66" customFormat="1" x14ac:dyDescent="0.2"/>
    <row r="240" s="66" customFormat="1" x14ac:dyDescent="0.2"/>
    <row r="241" s="66" customFormat="1" x14ac:dyDescent="0.2"/>
    <row r="242" s="66" customFormat="1" x14ac:dyDescent="0.2"/>
    <row r="243" s="66" customFormat="1" x14ac:dyDescent="0.2"/>
    <row r="244" s="66" customFormat="1" x14ac:dyDescent="0.2"/>
    <row r="245" s="66" customFormat="1" x14ac:dyDescent="0.2"/>
    <row r="246" s="66" customFormat="1" x14ac:dyDescent="0.2"/>
    <row r="247" s="66" customFormat="1" x14ac:dyDescent="0.2"/>
    <row r="248" s="66" customFormat="1" x14ac:dyDescent="0.2"/>
    <row r="249" s="66" customFormat="1" x14ac:dyDescent="0.2"/>
    <row r="250" s="66" customFormat="1" x14ac:dyDescent="0.2"/>
    <row r="251" s="66" customFormat="1" x14ac:dyDescent="0.2"/>
    <row r="252" s="66" customFormat="1" x14ac:dyDescent="0.2"/>
    <row r="253" s="66" customFormat="1" x14ac:dyDescent="0.2"/>
    <row r="254" s="66" customFormat="1" x14ac:dyDescent="0.2"/>
    <row r="255" s="66" customFormat="1" x14ac:dyDescent="0.2"/>
    <row r="256" s="66" customFormat="1" x14ac:dyDescent="0.2"/>
    <row r="257" s="66" customFormat="1" x14ac:dyDescent="0.2"/>
    <row r="258" s="66" customFormat="1" x14ac:dyDescent="0.2"/>
    <row r="259" s="66" customFormat="1" x14ac:dyDescent="0.2"/>
    <row r="260" s="66" customFormat="1" x14ac:dyDescent="0.2"/>
    <row r="261" s="66" customFormat="1" x14ac:dyDescent="0.2"/>
    <row r="262" s="66" customFormat="1" x14ac:dyDescent="0.2"/>
    <row r="263" s="66" customFormat="1" x14ac:dyDescent="0.2"/>
    <row r="264" s="66" customFormat="1" x14ac:dyDescent="0.2"/>
    <row r="265" s="66" customFormat="1" x14ac:dyDescent="0.2"/>
    <row r="266" s="66" customFormat="1" x14ac:dyDescent="0.2"/>
    <row r="267" s="66" customFormat="1" x14ac:dyDescent="0.2"/>
    <row r="268" s="66" customFormat="1" x14ac:dyDescent="0.2"/>
    <row r="269" s="66" customFormat="1" x14ac:dyDescent="0.2"/>
    <row r="270" s="66" customFormat="1" x14ac:dyDescent="0.2"/>
    <row r="271" s="66" customFormat="1" x14ac:dyDescent="0.2"/>
    <row r="272" s="66" customFormat="1" x14ac:dyDescent="0.2"/>
    <row r="273" s="66" customFormat="1" x14ac:dyDescent="0.2"/>
    <row r="274" s="66" customFormat="1" x14ac:dyDescent="0.2"/>
    <row r="275" s="66" customFormat="1" x14ac:dyDescent="0.2"/>
    <row r="276" s="66" customFormat="1" x14ac:dyDescent="0.2"/>
    <row r="277" s="66" customFormat="1" x14ac:dyDescent="0.2"/>
  </sheetData>
  <mergeCells count="12">
    <mergeCell ref="A161:C166"/>
    <mergeCell ref="A169:C171"/>
    <mergeCell ref="A23:C24"/>
    <mergeCell ref="E1:Q2"/>
    <mergeCell ref="E3:Q7"/>
    <mergeCell ref="A9:C10"/>
    <mergeCell ref="A50:C56"/>
    <mergeCell ref="A17:C19"/>
    <mergeCell ref="A11:C16"/>
    <mergeCell ref="A57:C62"/>
    <mergeCell ref="A81:C90"/>
    <mergeCell ref="A129:C134"/>
  </mergeCells>
  <hyperlinks>
    <hyperlink ref="A169" r:id="rId1"/>
    <hyperlink ref="A23" r:id="rId2"/>
  </hyperlinks>
  <pageMargins left="0.7" right="0.7" top="0.75" bottom="0.75" header="0.3" footer="0.3"/>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33"/>
  <sheetViews>
    <sheetView workbookViewId="0">
      <selection activeCell="E3" sqref="E3:Q7"/>
    </sheetView>
  </sheetViews>
  <sheetFormatPr baseColWidth="10" defaultRowHeight="16" x14ac:dyDescent="0.2"/>
  <cols>
    <col min="4" max="4" width="18" customWidth="1"/>
    <col min="7" max="7" width="14.6640625" customWidth="1"/>
    <col min="8" max="8" width="13.1640625" customWidth="1"/>
    <col min="15" max="15" width="13.83203125" customWidth="1"/>
    <col min="16" max="16" width="12.5" customWidth="1"/>
    <col min="18" max="18" width="16.5" customWidth="1"/>
    <col min="19" max="25" width="10.83203125" style="66"/>
  </cols>
  <sheetData>
    <row r="1" spans="1:18" x14ac:dyDescent="0.2">
      <c r="A1" s="66"/>
      <c r="B1" s="66"/>
      <c r="C1" s="66"/>
      <c r="D1" s="66"/>
      <c r="E1" s="361" t="s">
        <v>101</v>
      </c>
      <c r="F1" s="362"/>
      <c r="G1" s="362"/>
      <c r="H1" s="362"/>
      <c r="I1" s="362"/>
      <c r="J1" s="362"/>
      <c r="K1" s="362"/>
      <c r="L1" s="362"/>
      <c r="M1" s="362"/>
      <c r="N1" s="362"/>
      <c r="O1" s="362"/>
      <c r="P1" s="362"/>
      <c r="Q1" s="363"/>
      <c r="R1" s="66"/>
    </row>
    <row r="2" spans="1:18" ht="17" thickBot="1" x14ac:dyDescent="0.25">
      <c r="A2" s="66"/>
      <c r="B2" s="66"/>
      <c r="C2" s="66"/>
      <c r="D2" s="85"/>
      <c r="E2" s="364"/>
      <c r="F2" s="365"/>
      <c r="G2" s="365"/>
      <c r="H2" s="365"/>
      <c r="I2" s="365"/>
      <c r="J2" s="365"/>
      <c r="K2" s="365"/>
      <c r="L2" s="365"/>
      <c r="M2" s="365"/>
      <c r="N2" s="365"/>
      <c r="O2" s="365"/>
      <c r="P2" s="365"/>
      <c r="Q2" s="366"/>
      <c r="R2" s="66"/>
    </row>
    <row r="3" spans="1:18" x14ac:dyDescent="0.2">
      <c r="A3" s="66"/>
      <c r="B3" s="66"/>
      <c r="C3" s="66"/>
      <c r="D3" s="85"/>
      <c r="E3" s="367" t="s">
        <v>159</v>
      </c>
      <c r="F3" s="368"/>
      <c r="G3" s="368"/>
      <c r="H3" s="368"/>
      <c r="I3" s="368"/>
      <c r="J3" s="368"/>
      <c r="K3" s="368"/>
      <c r="L3" s="368"/>
      <c r="M3" s="368"/>
      <c r="N3" s="368"/>
      <c r="O3" s="368"/>
      <c r="P3" s="368"/>
      <c r="Q3" s="369"/>
      <c r="R3" s="66"/>
    </row>
    <row r="4" spans="1:18" x14ac:dyDescent="0.2">
      <c r="A4" s="66"/>
      <c r="B4" s="66"/>
      <c r="C4" s="66"/>
      <c r="D4" s="85"/>
      <c r="E4" s="370"/>
      <c r="F4" s="371"/>
      <c r="G4" s="371"/>
      <c r="H4" s="371"/>
      <c r="I4" s="371"/>
      <c r="J4" s="371"/>
      <c r="K4" s="371"/>
      <c r="L4" s="371"/>
      <c r="M4" s="371"/>
      <c r="N4" s="371"/>
      <c r="O4" s="371"/>
      <c r="P4" s="371"/>
      <c r="Q4" s="372"/>
      <c r="R4" s="66"/>
    </row>
    <row r="5" spans="1:18" x14ac:dyDescent="0.2">
      <c r="A5" s="66"/>
      <c r="B5" s="66"/>
      <c r="C5" s="66"/>
      <c r="D5" s="85"/>
      <c r="E5" s="370"/>
      <c r="F5" s="371"/>
      <c r="G5" s="371"/>
      <c r="H5" s="371"/>
      <c r="I5" s="371"/>
      <c r="J5" s="371"/>
      <c r="K5" s="371"/>
      <c r="L5" s="371"/>
      <c r="M5" s="371"/>
      <c r="N5" s="371"/>
      <c r="O5" s="371"/>
      <c r="P5" s="371"/>
      <c r="Q5" s="372"/>
      <c r="R5" s="66"/>
    </row>
    <row r="6" spans="1:18" x14ac:dyDescent="0.2">
      <c r="A6" s="66"/>
      <c r="B6" s="66"/>
      <c r="C6" s="66"/>
      <c r="D6" s="85"/>
      <c r="E6" s="370"/>
      <c r="F6" s="371"/>
      <c r="G6" s="371"/>
      <c r="H6" s="371"/>
      <c r="I6" s="371"/>
      <c r="J6" s="371"/>
      <c r="K6" s="371"/>
      <c r="L6" s="371"/>
      <c r="M6" s="371"/>
      <c r="N6" s="371"/>
      <c r="O6" s="371"/>
      <c r="P6" s="371"/>
      <c r="Q6" s="372"/>
      <c r="R6" s="66"/>
    </row>
    <row r="7" spans="1:18" ht="17" thickBot="1" x14ac:dyDescent="0.25">
      <c r="A7" s="66"/>
      <c r="B7" s="66"/>
      <c r="C7" s="66"/>
      <c r="D7" s="85"/>
      <c r="E7" s="373"/>
      <c r="F7" s="374"/>
      <c r="G7" s="374"/>
      <c r="H7" s="374"/>
      <c r="I7" s="374"/>
      <c r="J7" s="374"/>
      <c r="K7" s="374"/>
      <c r="L7" s="374"/>
      <c r="M7" s="374"/>
      <c r="N7" s="374"/>
      <c r="O7" s="374"/>
      <c r="P7" s="374"/>
      <c r="Q7" s="375"/>
      <c r="R7" s="66"/>
    </row>
    <row r="8" spans="1:18" x14ac:dyDescent="0.2">
      <c r="A8" s="66"/>
      <c r="B8" s="66"/>
      <c r="C8" s="66"/>
      <c r="D8" s="66"/>
      <c r="E8" s="85"/>
      <c r="F8" s="85"/>
      <c r="G8" s="85"/>
      <c r="H8" s="85"/>
      <c r="I8" s="85"/>
      <c r="J8" s="85"/>
      <c r="K8" s="85"/>
      <c r="L8" s="85"/>
      <c r="M8" s="85"/>
      <c r="N8" s="85"/>
      <c r="O8" s="85"/>
      <c r="P8" s="85"/>
      <c r="Q8" s="85"/>
      <c r="R8" s="66"/>
    </row>
    <row r="9" spans="1:18" ht="17" thickBot="1" x14ac:dyDescent="0.25">
      <c r="A9" s="66"/>
      <c r="B9" s="66"/>
      <c r="C9" s="66"/>
      <c r="D9" s="66"/>
      <c r="E9" s="66"/>
      <c r="F9" s="66"/>
      <c r="G9" s="66"/>
      <c r="H9" s="66"/>
      <c r="I9" s="66"/>
      <c r="J9" s="66"/>
      <c r="K9" s="66"/>
      <c r="L9" s="66"/>
      <c r="M9" s="66"/>
      <c r="N9" s="66"/>
      <c r="O9" s="66"/>
      <c r="P9" s="66"/>
      <c r="Q9" s="66"/>
      <c r="R9" s="66"/>
    </row>
    <row r="10" spans="1:18" ht="16" customHeight="1" x14ac:dyDescent="0.2">
      <c r="A10" s="376" t="s">
        <v>133</v>
      </c>
      <c r="B10" s="377"/>
      <c r="C10" s="378"/>
      <c r="D10" s="337"/>
      <c r="E10" s="338"/>
      <c r="F10" s="338"/>
      <c r="G10" s="338"/>
      <c r="H10" s="338"/>
      <c r="I10" s="338"/>
      <c r="J10" s="338"/>
      <c r="K10" s="338"/>
      <c r="L10" s="338"/>
      <c r="M10" s="338"/>
      <c r="N10" s="338"/>
      <c r="O10" s="338"/>
      <c r="P10" s="338"/>
      <c r="Q10" s="338"/>
      <c r="R10" s="338"/>
    </row>
    <row r="11" spans="1:18" ht="17" customHeight="1" thickBot="1" x14ac:dyDescent="0.25">
      <c r="A11" s="379"/>
      <c r="B11" s="380"/>
      <c r="C11" s="381"/>
      <c r="D11" s="339"/>
      <c r="E11" s="85"/>
      <c r="F11" s="339"/>
      <c r="G11" s="339"/>
      <c r="H11" s="339"/>
      <c r="I11" s="339"/>
      <c r="J11" s="339"/>
      <c r="K11" s="339"/>
      <c r="L11" s="339"/>
      <c r="M11" s="339"/>
      <c r="N11" s="339"/>
      <c r="O11" s="339"/>
      <c r="P11" s="339"/>
      <c r="Q11" s="339"/>
      <c r="R11" s="339"/>
    </row>
    <row r="12" spans="1:18" ht="34" customHeight="1" thickBot="1" x14ac:dyDescent="0.25">
      <c r="A12" s="385" t="s">
        <v>141</v>
      </c>
      <c r="B12" s="386"/>
      <c r="C12" s="387"/>
      <c r="D12" s="342" t="s">
        <v>102</v>
      </c>
      <c r="E12" s="342" t="s">
        <v>3</v>
      </c>
      <c r="F12" s="342" t="s">
        <v>0</v>
      </c>
      <c r="G12" s="342" t="s">
        <v>4</v>
      </c>
      <c r="H12" s="342" t="s">
        <v>103</v>
      </c>
      <c r="I12" s="342" t="s">
        <v>104</v>
      </c>
      <c r="J12" s="342" t="s">
        <v>105</v>
      </c>
      <c r="K12" s="342" t="s">
        <v>106</v>
      </c>
      <c r="L12" s="342" t="s">
        <v>107</v>
      </c>
      <c r="M12" s="342" t="s">
        <v>108</v>
      </c>
      <c r="N12" s="342" t="s">
        <v>109</v>
      </c>
      <c r="O12" s="342" t="s">
        <v>110</v>
      </c>
      <c r="P12" s="342" t="s">
        <v>111</v>
      </c>
      <c r="Q12" s="342" t="s">
        <v>112</v>
      </c>
      <c r="R12" s="343" t="s">
        <v>113</v>
      </c>
    </row>
    <row r="13" spans="1:18" x14ac:dyDescent="0.2">
      <c r="A13" s="355"/>
      <c r="B13" s="356"/>
      <c r="C13" s="357"/>
      <c r="D13" s="333">
        <v>39569</v>
      </c>
      <c r="E13" s="291">
        <v>2008</v>
      </c>
      <c r="F13" s="291">
        <v>5</v>
      </c>
      <c r="G13" s="291">
        <v>1</v>
      </c>
      <c r="H13" s="291">
        <v>13</v>
      </c>
      <c r="I13" s="293">
        <v>6.3</v>
      </c>
      <c r="J13" s="291">
        <v>9.6999999999999993</v>
      </c>
      <c r="K13" s="291">
        <v>8.3000000000000007</v>
      </c>
      <c r="L13" s="291">
        <v>0</v>
      </c>
      <c r="M13" s="291">
        <v>0</v>
      </c>
      <c r="N13" s="291">
        <v>0</v>
      </c>
      <c r="O13" s="291">
        <v>14</v>
      </c>
      <c r="P13" s="291" t="s">
        <v>114</v>
      </c>
      <c r="Q13" s="291">
        <v>33</v>
      </c>
      <c r="R13" s="292" t="s">
        <v>114</v>
      </c>
    </row>
    <row r="14" spans="1:18" x14ac:dyDescent="0.2">
      <c r="A14" s="355"/>
      <c r="B14" s="356"/>
      <c r="C14" s="357"/>
      <c r="D14" s="334">
        <v>39570</v>
      </c>
      <c r="E14" s="13">
        <v>2008</v>
      </c>
      <c r="F14" s="13">
        <v>5</v>
      </c>
      <c r="G14" s="13">
        <v>2</v>
      </c>
      <c r="H14" s="13">
        <v>13.5</v>
      </c>
      <c r="I14" s="286">
        <v>4.7</v>
      </c>
      <c r="J14" s="13">
        <v>9.1</v>
      </c>
      <c r="K14" s="13">
        <v>8.9</v>
      </c>
      <c r="L14" s="13">
        <v>1</v>
      </c>
      <c r="M14" s="13">
        <v>0</v>
      </c>
      <c r="N14" s="13">
        <v>1</v>
      </c>
      <c r="O14" s="13"/>
      <c r="P14" s="13"/>
      <c r="Q14" s="13" t="s">
        <v>115</v>
      </c>
      <c r="R14" s="287"/>
    </row>
    <row r="15" spans="1:18" x14ac:dyDescent="0.2">
      <c r="A15" s="355"/>
      <c r="B15" s="356"/>
      <c r="C15" s="357"/>
      <c r="D15" s="334">
        <v>39571</v>
      </c>
      <c r="E15" s="13">
        <v>2008</v>
      </c>
      <c r="F15" s="13">
        <v>5</v>
      </c>
      <c r="G15" s="13">
        <v>3</v>
      </c>
      <c r="H15" s="13">
        <v>12.5</v>
      </c>
      <c r="I15" s="286">
        <v>7</v>
      </c>
      <c r="J15" s="13">
        <v>9.8000000000000007</v>
      </c>
      <c r="K15" s="13">
        <v>8.1999999999999993</v>
      </c>
      <c r="L15" s="13">
        <v>6.6</v>
      </c>
      <c r="M15" s="13">
        <v>0</v>
      </c>
      <c r="N15" s="13">
        <v>6.6</v>
      </c>
      <c r="O15" s="13"/>
      <c r="P15" s="13"/>
      <c r="Q15" s="13" t="s">
        <v>115</v>
      </c>
      <c r="R15" s="287"/>
    </row>
    <row r="16" spans="1:18" x14ac:dyDescent="0.2">
      <c r="A16" s="355"/>
      <c r="B16" s="356"/>
      <c r="C16" s="357"/>
      <c r="D16" s="334">
        <v>39572</v>
      </c>
      <c r="E16" s="13">
        <v>2008</v>
      </c>
      <c r="F16" s="13">
        <v>5</v>
      </c>
      <c r="G16" s="13">
        <v>4</v>
      </c>
      <c r="H16" s="13">
        <v>13.9</v>
      </c>
      <c r="I16" s="286">
        <v>6</v>
      </c>
      <c r="J16" s="13">
        <v>10</v>
      </c>
      <c r="K16" s="13">
        <v>8</v>
      </c>
      <c r="L16" s="13">
        <v>0</v>
      </c>
      <c r="M16" s="13">
        <v>0</v>
      </c>
      <c r="N16" s="13">
        <v>0</v>
      </c>
      <c r="O16" s="13"/>
      <c r="P16" s="13"/>
      <c r="Q16" s="13" t="s">
        <v>115</v>
      </c>
      <c r="R16" s="287"/>
    </row>
    <row r="17" spans="1:18" x14ac:dyDescent="0.2">
      <c r="A17" s="59"/>
      <c r="B17" s="60"/>
      <c r="C17" s="108"/>
      <c r="D17" s="334">
        <v>39573</v>
      </c>
      <c r="E17" s="13">
        <v>2008</v>
      </c>
      <c r="F17" s="13">
        <v>5</v>
      </c>
      <c r="G17" s="13">
        <v>5</v>
      </c>
      <c r="H17" s="13">
        <v>17.100000000000001</v>
      </c>
      <c r="I17" s="286">
        <v>7.7</v>
      </c>
      <c r="J17" s="13">
        <v>12.4</v>
      </c>
      <c r="K17" s="13">
        <v>5.6</v>
      </c>
      <c r="L17" s="13">
        <v>0</v>
      </c>
      <c r="M17" s="13">
        <v>0</v>
      </c>
      <c r="N17" s="13">
        <v>0</v>
      </c>
      <c r="O17" s="13"/>
      <c r="P17" s="13"/>
      <c r="Q17" s="13" t="s">
        <v>115</v>
      </c>
      <c r="R17" s="287"/>
    </row>
    <row r="18" spans="1:18" x14ac:dyDescent="0.2">
      <c r="A18" s="59"/>
      <c r="B18" s="60"/>
      <c r="C18" s="108"/>
      <c r="D18" s="334">
        <v>39574</v>
      </c>
      <c r="E18" s="13">
        <v>2008</v>
      </c>
      <c r="F18" s="13">
        <v>5</v>
      </c>
      <c r="G18" s="13">
        <v>6</v>
      </c>
      <c r="H18" s="13">
        <v>15</v>
      </c>
      <c r="I18" s="286">
        <v>8</v>
      </c>
      <c r="J18" s="13">
        <v>11.5</v>
      </c>
      <c r="K18" s="13">
        <v>6.5</v>
      </c>
      <c r="L18" s="13">
        <v>0</v>
      </c>
      <c r="M18" s="13">
        <v>0</v>
      </c>
      <c r="N18" s="13">
        <v>0</v>
      </c>
      <c r="O18" s="13"/>
      <c r="P18" s="13"/>
      <c r="Q18" s="13" t="s">
        <v>115</v>
      </c>
      <c r="R18" s="287"/>
    </row>
    <row r="19" spans="1:18" x14ac:dyDescent="0.2">
      <c r="A19" s="59"/>
      <c r="B19" s="60"/>
      <c r="C19" s="108"/>
      <c r="D19" s="334">
        <v>39575</v>
      </c>
      <c r="E19" s="13">
        <v>2008</v>
      </c>
      <c r="F19" s="13">
        <v>5</v>
      </c>
      <c r="G19" s="13">
        <v>7</v>
      </c>
      <c r="H19" s="13">
        <v>13.1</v>
      </c>
      <c r="I19" s="286">
        <v>6.7</v>
      </c>
      <c r="J19" s="13">
        <v>9.9</v>
      </c>
      <c r="K19" s="13">
        <v>8.1</v>
      </c>
      <c r="L19" s="13">
        <v>0</v>
      </c>
      <c r="M19" s="13">
        <v>0</v>
      </c>
      <c r="N19" s="13">
        <v>0</v>
      </c>
      <c r="O19" s="13">
        <v>29</v>
      </c>
      <c r="P19" s="13" t="s">
        <v>114</v>
      </c>
      <c r="Q19" s="13">
        <v>41</v>
      </c>
      <c r="R19" s="287" t="s">
        <v>114</v>
      </c>
    </row>
    <row r="20" spans="1:18" x14ac:dyDescent="0.2">
      <c r="A20" s="59"/>
      <c r="B20" s="60"/>
      <c r="C20" s="108"/>
      <c r="D20" s="334">
        <v>39576</v>
      </c>
      <c r="E20" s="13">
        <v>2008</v>
      </c>
      <c r="F20" s="13">
        <v>5</v>
      </c>
      <c r="G20" s="13">
        <v>8</v>
      </c>
      <c r="H20" s="13">
        <v>13.2</v>
      </c>
      <c r="I20" s="286">
        <v>7.6</v>
      </c>
      <c r="J20" s="13">
        <v>10.4</v>
      </c>
      <c r="K20" s="13">
        <v>7.6</v>
      </c>
      <c r="L20" s="13">
        <v>0</v>
      </c>
      <c r="M20" s="13">
        <v>0</v>
      </c>
      <c r="N20" s="13">
        <v>0</v>
      </c>
      <c r="O20" s="13"/>
      <c r="P20" s="13"/>
      <c r="Q20" s="13" t="s">
        <v>115</v>
      </c>
      <c r="R20" s="287"/>
    </row>
    <row r="21" spans="1:18" x14ac:dyDescent="0.2">
      <c r="A21" s="59"/>
      <c r="B21" s="60"/>
      <c r="C21" s="108"/>
      <c r="D21" s="334">
        <v>39577</v>
      </c>
      <c r="E21" s="13">
        <v>2008</v>
      </c>
      <c r="F21" s="13">
        <v>5</v>
      </c>
      <c r="G21" s="13">
        <v>9</v>
      </c>
      <c r="H21" s="13">
        <v>15</v>
      </c>
      <c r="I21" s="286">
        <v>4.4000000000000004</v>
      </c>
      <c r="J21" s="13">
        <v>9.6999999999999993</v>
      </c>
      <c r="K21" s="13">
        <v>8.3000000000000007</v>
      </c>
      <c r="L21" s="13">
        <v>0</v>
      </c>
      <c r="M21" s="13">
        <v>0</v>
      </c>
      <c r="N21" s="13">
        <v>0</v>
      </c>
      <c r="O21" s="13"/>
      <c r="P21" s="13"/>
      <c r="Q21" s="13" t="s">
        <v>115</v>
      </c>
      <c r="R21" s="287"/>
    </row>
    <row r="22" spans="1:18" x14ac:dyDescent="0.2">
      <c r="A22" s="59"/>
      <c r="B22" s="60"/>
      <c r="C22" s="108"/>
      <c r="D22" s="334">
        <v>39578</v>
      </c>
      <c r="E22" s="13">
        <v>2008</v>
      </c>
      <c r="F22" s="13">
        <v>5</v>
      </c>
      <c r="G22" s="13">
        <v>10</v>
      </c>
      <c r="H22" s="13">
        <v>13.9</v>
      </c>
      <c r="I22" s="286">
        <v>9.4</v>
      </c>
      <c r="J22" s="13">
        <v>11.7</v>
      </c>
      <c r="K22" s="13">
        <v>6.3</v>
      </c>
      <c r="L22" s="13">
        <v>1</v>
      </c>
      <c r="M22" s="13">
        <v>0</v>
      </c>
      <c r="N22" s="13">
        <v>1</v>
      </c>
      <c r="O22" s="13">
        <v>13</v>
      </c>
      <c r="P22" s="13" t="s">
        <v>114</v>
      </c>
      <c r="Q22" s="13">
        <v>37</v>
      </c>
      <c r="R22" s="287" t="s">
        <v>114</v>
      </c>
    </row>
    <row r="23" spans="1:18" x14ac:dyDescent="0.2">
      <c r="A23" s="59"/>
      <c r="B23" s="60"/>
      <c r="C23" s="108"/>
      <c r="D23" s="334">
        <v>39579</v>
      </c>
      <c r="E23" s="13">
        <v>2008</v>
      </c>
      <c r="F23" s="13">
        <v>5</v>
      </c>
      <c r="G23" s="13">
        <v>11</v>
      </c>
      <c r="H23" s="13">
        <v>12.9</v>
      </c>
      <c r="I23" s="286">
        <v>7</v>
      </c>
      <c r="J23" s="13">
        <v>10</v>
      </c>
      <c r="K23" s="13">
        <v>8</v>
      </c>
      <c r="L23" s="13">
        <v>1.8</v>
      </c>
      <c r="M23" s="13">
        <v>0</v>
      </c>
      <c r="N23" s="13">
        <v>1.8</v>
      </c>
      <c r="O23" s="13">
        <v>28</v>
      </c>
      <c r="P23" s="13" t="s">
        <v>114</v>
      </c>
      <c r="Q23" s="13">
        <v>50</v>
      </c>
      <c r="R23" s="287" t="s">
        <v>114</v>
      </c>
    </row>
    <row r="24" spans="1:18" x14ac:dyDescent="0.2">
      <c r="A24" s="59"/>
      <c r="B24" s="60"/>
      <c r="C24" s="108"/>
      <c r="D24" s="334">
        <v>39580</v>
      </c>
      <c r="E24" s="13">
        <v>2008</v>
      </c>
      <c r="F24" s="13">
        <v>5</v>
      </c>
      <c r="G24" s="13">
        <v>12</v>
      </c>
      <c r="H24" s="13">
        <v>14.7</v>
      </c>
      <c r="I24" s="286">
        <v>5</v>
      </c>
      <c r="J24" s="13">
        <v>9.9</v>
      </c>
      <c r="K24" s="13">
        <v>8.1</v>
      </c>
      <c r="L24" s="13">
        <v>0</v>
      </c>
      <c r="M24" s="13">
        <v>0</v>
      </c>
      <c r="N24" s="13">
        <v>0</v>
      </c>
      <c r="O24" s="13"/>
      <c r="P24" s="13"/>
      <c r="Q24" s="13" t="s">
        <v>115</v>
      </c>
      <c r="R24" s="287"/>
    </row>
    <row r="25" spans="1:18" x14ac:dyDescent="0.2">
      <c r="A25" s="59"/>
      <c r="B25" s="60"/>
      <c r="C25" s="108"/>
      <c r="D25" s="334">
        <v>39581</v>
      </c>
      <c r="E25" s="13">
        <v>2008</v>
      </c>
      <c r="F25" s="13">
        <v>5</v>
      </c>
      <c r="G25" s="13">
        <v>13</v>
      </c>
      <c r="H25" s="13">
        <v>11.1</v>
      </c>
      <c r="I25" s="286">
        <v>8.6</v>
      </c>
      <c r="J25" s="13">
        <v>9.9</v>
      </c>
      <c r="K25" s="13">
        <v>8.1</v>
      </c>
      <c r="L25" s="13">
        <v>17</v>
      </c>
      <c r="M25" s="13">
        <v>0</v>
      </c>
      <c r="N25" s="13">
        <v>17</v>
      </c>
      <c r="O25" s="13"/>
      <c r="P25" s="13"/>
      <c r="Q25" s="13" t="s">
        <v>115</v>
      </c>
      <c r="R25" s="287"/>
    </row>
    <row r="26" spans="1:18" x14ac:dyDescent="0.2">
      <c r="A26" s="59"/>
      <c r="B26" s="60"/>
      <c r="C26" s="108"/>
      <c r="D26" s="334">
        <v>39582</v>
      </c>
      <c r="E26" s="13">
        <v>2008</v>
      </c>
      <c r="F26" s="13">
        <v>5</v>
      </c>
      <c r="G26" s="13">
        <v>14</v>
      </c>
      <c r="H26" s="13">
        <v>14.5</v>
      </c>
      <c r="I26" s="286">
        <v>9.1999999999999993</v>
      </c>
      <c r="J26" s="13">
        <v>11.9</v>
      </c>
      <c r="K26" s="13">
        <v>6.1</v>
      </c>
      <c r="L26" s="13">
        <v>10.199999999999999</v>
      </c>
      <c r="M26" s="13">
        <v>0</v>
      </c>
      <c r="N26" s="13">
        <v>10.199999999999999</v>
      </c>
      <c r="O26" s="13"/>
      <c r="P26" s="13"/>
      <c r="Q26" s="13" t="s">
        <v>115</v>
      </c>
      <c r="R26" s="287"/>
    </row>
    <row r="27" spans="1:18" x14ac:dyDescent="0.2">
      <c r="A27" s="59"/>
      <c r="B27" s="60"/>
      <c r="C27" s="108"/>
      <c r="D27" s="334">
        <v>39583</v>
      </c>
      <c r="E27" s="13">
        <v>2008</v>
      </c>
      <c r="F27" s="13">
        <v>5</v>
      </c>
      <c r="G27" s="13">
        <v>15</v>
      </c>
      <c r="H27" s="13">
        <v>16.3</v>
      </c>
      <c r="I27" s="286">
        <v>11.6</v>
      </c>
      <c r="J27" s="13">
        <v>14</v>
      </c>
      <c r="K27" s="13">
        <v>4</v>
      </c>
      <c r="L27" s="13">
        <v>0</v>
      </c>
      <c r="M27" s="13">
        <v>0</v>
      </c>
      <c r="N27" s="13">
        <v>0</v>
      </c>
      <c r="O27" s="13"/>
      <c r="P27" s="13"/>
      <c r="Q27" s="13" t="s">
        <v>115</v>
      </c>
      <c r="R27" s="287"/>
    </row>
    <row r="28" spans="1:18" x14ac:dyDescent="0.2">
      <c r="A28" s="59"/>
      <c r="B28" s="60"/>
      <c r="C28" s="108"/>
      <c r="D28" s="334">
        <v>39584</v>
      </c>
      <c r="E28" s="13">
        <v>2008</v>
      </c>
      <c r="F28" s="13">
        <v>5</v>
      </c>
      <c r="G28" s="13">
        <v>16</v>
      </c>
      <c r="H28" s="13">
        <v>19.399999999999999</v>
      </c>
      <c r="I28" s="286">
        <v>8.6</v>
      </c>
      <c r="J28" s="13">
        <v>14</v>
      </c>
      <c r="K28" s="13">
        <v>4</v>
      </c>
      <c r="L28" s="13">
        <v>0</v>
      </c>
      <c r="M28" s="13">
        <v>0</v>
      </c>
      <c r="N28" s="13">
        <v>0</v>
      </c>
      <c r="O28" s="13"/>
      <c r="P28" s="13"/>
      <c r="Q28" s="13" t="s">
        <v>115</v>
      </c>
      <c r="R28" s="287"/>
    </row>
    <row r="29" spans="1:18" x14ac:dyDescent="0.2">
      <c r="A29" s="59"/>
      <c r="B29" s="60"/>
      <c r="C29" s="108"/>
      <c r="D29" s="334">
        <v>39585</v>
      </c>
      <c r="E29" s="13">
        <v>2008</v>
      </c>
      <c r="F29" s="13">
        <v>5</v>
      </c>
      <c r="G29" s="13">
        <v>17</v>
      </c>
      <c r="H29" s="13">
        <v>29</v>
      </c>
      <c r="I29" s="286">
        <v>12.3</v>
      </c>
      <c r="J29" s="13">
        <v>20.7</v>
      </c>
      <c r="K29" s="13">
        <v>0</v>
      </c>
      <c r="L29" s="13">
        <v>0</v>
      </c>
      <c r="M29" s="13">
        <v>0</v>
      </c>
      <c r="N29" s="13">
        <v>0</v>
      </c>
      <c r="O29" s="13"/>
      <c r="P29" s="13"/>
      <c r="Q29" s="13" t="s">
        <v>115</v>
      </c>
      <c r="R29" s="287"/>
    </row>
    <row r="30" spans="1:18" x14ac:dyDescent="0.2">
      <c r="A30" s="59"/>
      <c r="B30" s="60"/>
      <c r="C30" s="108"/>
      <c r="D30" s="334">
        <v>39586</v>
      </c>
      <c r="E30" s="13">
        <v>2008</v>
      </c>
      <c r="F30" s="13">
        <v>5</v>
      </c>
      <c r="G30" s="13">
        <v>18</v>
      </c>
      <c r="H30" s="13">
        <v>22.2</v>
      </c>
      <c r="I30" s="286">
        <v>12.5</v>
      </c>
      <c r="J30" s="13">
        <v>17.399999999999999</v>
      </c>
      <c r="K30" s="13">
        <v>0.6</v>
      </c>
      <c r="L30" s="13">
        <v>0</v>
      </c>
      <c r="M30" s="13">
        <v>0</v>
      </c>
      <c r="N30" s="13">
        <v>0</v>
      </c>
      <c r="O30" s="13">
        <v>22</v>
      </c>
      <c r="P30" s="13" t="s">
        <v>114</v>
      </c>
      <c r="Q30" s="13">
        <v>32</v>
      </c>
      <c r="R30" s="287" t="s">
        <v>114</v>
      </c>
    </row>
    <row r="31" spans="1:18" x14ac:dyDescent="0.2">
      <c r="A31" s="59"/>
      <c r="B31" s="60"/>
      <c r="C31" s="108"/>
      <c r="D31" s="334">
        <v>39587</v>
      </c>
      <c r="E31" s="13">
        <v>2008</v>
      </c>
      <c r="F31" s="13">
        <v>5</v>
      </c>
      <c r="G31" s="13">
        <v>19</v>
      </c>
      <c r="H31" s="13">
        <v>17.5</v>
      </c>
      <c r="I31" s="286">
        <v>3.3</v>
      </c>
      <c r="J31" s="13">
        <v>10.4</v>
      </c>
      <c r="K31" s="13">
        <v>7.6</v>
      </c>
      <c r="L31" s="13">
        <v>1.4</v>
      </c>
      <c r="M31" s="13">
        <v>0</v>
      </c>
      <c r="N31" s="13">
        <v>1.4</v>
      </c>
      <c r="O31" s="13">
        <v>12</v>
      </c>
      <c r="P31" s="13" t="s">
        <v>114</v>
      </c>
      <c r="Q31" s="13">
        <v>32</v>
      </c>
      <c r="R31" s="287" t="s">
        <v>114</v>
      </c>
    </row>
    <row r="32" spans="1:18" x14ac:dyDescent="0.2">
      <c r="A32" s="59"/>
      <c r="B32" s="60"/>
      <c r="C32" s="108"/>
      <c r="D32" s="334">
        <v>39588</v>
      </c>
      <c r="E32" s="13">
        <v>2008</v>
      </c>
      <c r="F32" s="13">
        <v>5</v>
      </c>
      <c r="G32" s="13">
        <v>20</v>
      </c>
      <c r="H32" s="13">
        <v>16.2</v>
      </c>
      <c r="I32" s="286">
        <v>11.6</v>
      </c>
      <c r="J32" s="13">
        <v>13.9</v>
      </c>
      <c r="K32" s="13">
        <v>4.0999999999999996</v>
      </c>
      <c r="L32" s="13">
        <v>3.8</v>
      </c>
      <c r="M32" s="13">
        <v>0</v>
      </c>
      <c r="N32" s="13">
        <v>3.8</v>
      </c>
      <c r="O32" s="13">
        <v>24</v>
      </c>
      <c r="P32" s="13" t="s">
        <v>114</v>
      </c>
      <c r="Q32" s="13">
        <v>35</v>
      </c>
      <c r="R32" s="287" t="s">
        <v>114</v>
      </c>
    </row>
    <row r="33" spans="1:18" x14ac:dyDescent="0.2">
      <c r="A33" s="59"/>
      <c r="B33" s="60"/>
      <c r="C33" s="108"/>
      <c r="D33" s="334">
        <v>39589</v>
      </c>
      <c r="E33" s="13">
        <v>2008</v>
      </c>
      <c r="F33" s="13">
        <v>5</v>
      </c>
      <c r="G33" s="13">
        <v>21</v>
      </c>
      <c r="H33" s="13">
        <v>15.8</v>
      </c>
      <c r="I33" s="286">
        <v>9.6</v>
      </c>
      <c r="J33" s="13">
        <v>12.7</v>
      </c>
      <c r="K33" s="13">
        <v>5.3</v>
      </c>
      <c r="L33" s="13">
        <v>0</v>
      </c>
      <c r="M33" s="13">
        <v>0</v>
      </c>
      <c r="N33" s="13">
        <v>0</v>
      </c>
      <c r="O33" s="13"/>
      <c r="P33" s="13"/>
      <c r="Q33" s="13" t="s">
        <v>115</v>
      </c>
      <c r="R33" s="287"/>
    </row>
    <row r="34" spans="1:18" x14ac:dyDescent="0.2">
      <c r="A34" s="59"/>
      <c r="B34" s="60"/>
      <c r="C34" s="108"/>
      <c r="D34" s="334">
        <v>39590</v>
      </c>
      <c r="E34" s="13">
        <v>2008</v>
      </c>
      <c r="F34" s="13">
        <v>5</v>
      </c>
      <c r="G34" s="13">
        <v>22</v>
      </c>
      <c r="H34" s="13">
        <v>15.1</v>
      </c>
      <c r="I34" s="286">
        <v>9.6999999999999993</v>
      </c>
      <c r="J34" s="13">
        <v>12.4</v>
      </c>
      <c r="K34" s="13">
        <v>5.6</v>
      </c>
      <c r="L34" s="13">
        <v>0</v>
      </c>
      <c r="M34" s="13">
        <v>0</v>
      </c>
      <c r="N34" s="13">
        <v>0</v>
      </c>
      <c r="O34" s="13">
        <v>30</v>
      </c>
      <c r="P34" s="13" t="s">
        <v>114</v>
      </c>
      <c r="Q34" s="13">
        <v>35</v>
      </c>
      <c r="R34" s="287" t="s">
        <v>114</v>
      </c>
    </row>
    <row r="35" spans="1:18" x14ac:dyDescent="0.2">
      <c r="A35" s="59"/>
      <c r="B35" s="60"/>
      <c r="C35" s="108"/>
      <c r="D35" s="334">
        <v>39591</v>
      </c>
      <c r="E35" s="13">
        <v>2008</v>
      </c>
      <c r="F35" s="13">
        <v>5</v>
      </c>
      <c r="G35" s="13">
        <v>23</v>
      </c>
      <c r="H35" s="13">
        <v>16.3</v>
      </c>
      <c r="I35" s="286">
        <v>9.9</v>
      </c>
      <c r="J35" s="13">
        <v>13.1</v>
      </c>
      <c r="K35" s="13">
        <v>4.9000000000000004</v>
      </c>
      <c r="L35" s="13">
        <v>0</v>
      </c>
      <c r="M35" s="13">
        <v>0</v>
      </c>
      <c r="N35" s="13">
        <v>0</v>
      </c>
      <c r="O35" s="13">
        <v>31</v>
      </c>
      <c r="P35" s="13"/>
      <c r="Q35" s="13">
        <v>50</v>
      </c>
      <c r="R35" s="287"/>
    </row>
    <row r="36" spans="1:18" x14ac:dyDescent="0.2">
      <c r="A36" s="59"/>
      <c r="B36" s="60"/>
      <c r="C36" s="108"/>
      <c r="D36" s="334">
        <v>39592</v>
      </c>
      <c r="E36" s="13">
        <v>2008</v>
      </c>
      <c r="F36" s="13">
        <v>5</v>
      </c>
      <c r="G36" s="13">
        <v>24</v>
      </c>
      <c r="H36" s="13">
        <v>21.1</v>
      </c>
      <c r="I36" s="286">
        <v>11</v>
      </c>
      <c r="J36" s="13">
        <v>16.100000000000001</v>
      </c>
      <c r="K36" s="13">
        <v>1.9</v>
      </c>
      <c r="L36" s="13">
        <v>0</v>
      </c>
      <c r="M36" s="13">
        <v>0</v>
      </c>
      <c r="N36" s="13">
        <v>0</v>
      </c>
      <c r="O36" s="13"/>
      <c r="P36" s="13"/>
      <c r="Q36" s="13" t="s">
        <v>115</v>
      </c>
      <c r="R36" s="287"/>
    </row>
    <row r="37" spans="1:18" x14ac:dyDescent="0.2">
      <c r="A37" s="59"/>
      <c r="B37" s="60"/>
      <c r="C37" s="108"/>
      <c r="D37" s="334">
        <v>39593</v>
      </c>
      <c r="E37" s="13">
        <v>2008</v>
      </c>
      <c r="F37" s="13">
        <v>5</v>
      </c>
      <c r="G37" s="13">
        <v>25</v>
      </c>
      <c r="H37" s="13">
        <v>23.4</v>
      </c>
      <c r="I37" s="286">
        <v>14.1</v>
      </c>
      <c r="J37" s="13">
        <v>18.8</v>
      </c>
      <c r="K37" s="13">
        <v>0</v>
      </c>
      <c r="L37" s="13">
        <v>0</v>
      </c>
      <c r="M37" s="13">
        <v>0</v>
      </c>
      <c r="N37" s="13">
        <v>0</v>
      </c>
      <c r="O37" s="13"/>
      <c r="P37" s="13"/>
      <c r="Q37" s="13" t="s">
        <v>115</v>
      </c>
      <c r="R37" s="287"/>
    </row>
    <row r="38" spans="1:18" x14ac:dyDescent="0.2">
      <c r="A38" s="59"/>
      <c r="B38" s="60"/>
      <c r="C38" s="108"/>
      <c r="D38" s="334">
        <v>39594</v>
      </c>
      <c r="E38" s="13">
        <v>2008</v>
      </c>
      <c r="F38" s="13">
        <v>5</v>
      </c>
      <c r="G38" s="13">
        <v>26</v>
      </c>
      <c r="H38" s="13">
        <v>19.8</v>
      </c>
      <c r="I38" s="286">
        <v>13.9</v>
      </c>
      <c r="J38" s="13">
        <v>16.899999999999999</v>
      </c>
      <c r="K38" s="13">
        <v>1.1000000000000001</v>
      </c>
      <c r="L38" s="13">
        <v>0.4</v>
      </c>
      <c r="M38" s="13">
        <v>0</v>
      </c>
      <c r="N38" s="13">
        <v>0.4</v>
      </c>
      <c r="O38" s="13"/>
      <c r="P38" s="13"/>
      <c r="Q38" s="13" t="s">
        <v>115</v>
      </c>
      <c r="R38" s="287"/>
    </row>
    <row r="39" spans="1:18" x14ac:dyDescent="0.2">
      <c r="A39" s="59"/>
      <c r="B39" s="60"/>
      <c r="C39" s="108"/>
      <c r="D39" s="334">
        <v>39595</v>
      </c>
      <c r="E39" s="13">
        <v>2008</v>
      </c>
      <c r="F39" s="13">
        <v>5</v>
      </c>
      <c r="G39" s="13">
        <v>27</v>
      </c>
      <c r="H39" s="13">
        <v>18.600000000000001</v>
      </c>
      <c r="I39" s="286">
        <v>12.9</v>
      </c>
      <c r="J39" s="13">
        <v>15.8</v>
      </c>
      <c r="K39" s="13">
        <v>2.2000000000000002</v>
      </c>
      <c r="L39" s="13">
        <v>0</v>
      </c>
      <c r="M39" s="13">
        <v>0</v>
      </c>
      <c r="N39" s="13">
        <v>0</v>
      </c>
      <c r="O39" s="13"/>
      <c r="P39" s="13"/>
      <c r="Q39" s="13" t="s">
        <v>115</v>
      </c>
      <c r="R39" s="287"/>
    </row>
    <row r="40" spans="1:18" x14ac:dyDescent="0.2">
      <c r="A40" s="59"/>
      <c r="B40" s="60"/>
      <c r="C40" s="108"/>
      <c r="D40" s="334">
        <v>39596</v>
      </c>
      <c r="E40" s="13">
        <v>2008</v>
      </c>
      <c r="F40" s="13">
        <v>5</v>
      </c>
      <c r="G40" s="13">
        <v>28</v>
      </c>
      <c r="H40" s="13">
        <v>20</v>
      </c>
      <c r="I40" s="286">
        <v>11.7</v>
      </c>
      <c r="J40" s="13">
        <v>15.9</v>
      </c>
      <c r="K40" s="13">
        <v>2.1</v>
      </c>
      <c r="L40" s="13">
        <v>0</v>
      </c>
      <c r="M40" s="13">
        <v>0</v>
      </c>
      <c r="N40" s="13">
        <v>0</v>
      </c>
      <c r="O40" s="13">
        <v>14</v>
      </c>
      <c r="P40" s="13"/>
      <c r="Q40" s="13">
        <v>32</v>
      </c>
      <c r="R40" s="287"/>
    </row>
    <row r="41" spans="1:18" x14ac:dyDescent="0.2">
      <c r="A41" s="59"/>
      <c r="B41" s="60"/>
      <c r="C41" s="108"/>
      <c r="D41" s="334">
        <v>39597</v>
      </c>
      <c r="E41" s="13">
        <v>2008</v>
      </c>
      <c r="F41" s="13">
        <v>5</v>
      </c>
      <c r="G41" s="13">
        <v>29</v>
      </c>
      <c r="H41" s="13">
        <v>15.7</v>
      </c>
      <c r="I41" s="286">
        <v>9</v>
      </c>
      <c r="J41" s="13">
        <v>12.4</v>
      </c>
      <c r="K41" s="13">
        <v>5.6</v>
      </c>
      <c r="L41" s="13">
        <v>0</v>
      </c>
      <c r="M41" s="13">
        <v>0</v>
      </c>
      <c r="N41" s="13">
        <v>0</v>
      </c>
      <c r="O41" s="13"/>
      <c r="P41" s="13"/>
      <c r="Q41" s="13" t="s">
        <v>115</v>
      </c>
      <c r="R41" s="287"/>
    </row>
    <row r="42" spans="1:18" x14ac:dyDescent="0.2">
      <c r="A42" s="59"/>
      <c r="B42" s="60"/>
      <c r="C42" s="108"/>
      <c r="D42" s="334">
        <v>39598</v>
      </c>
      <c r="E42" s="13">
        <v>2008</v>
      </c>
      <c r="F42" s="13">
        <v>5</v>
      </c>
      <c r="G42" s="13">
        <v>30</v>
      </c>
      <c r="H42" s="13">
        <v>16</v>
      </c>
      <c r="I42" s="286">
        <v>8.1999999999999993</v>
      </c>
      <c r="J42" s="13">
        <v>12.1</v>
      </c>
      <c r="K42" s="13">
        <v>5.9</v>
      </c>
      <c r="L42" s="13">
        <v>0</v>
      </c>
      <c r="M42" s="13">
        <v>0</v>
      </c>
      <c r="N42" s="13">
        <v>0</v>
      </c>
      <c r="O42" s="13">
        <v>22</v>
      </c>
      <c r="P42" s="13"/>
      <c r="Q42" s="13">
        <v>32</v>
      </c>
      <c r="R42" s="287"/>
    </row>
    <row r="43" spans="1:18" ht="17" thickBot="1" x14ac:dyDescent="0.25">
      <c r="A43" s="59"/>
      <c r="B43" s="60"/>
      <c r="C43" s="108"/>
      <c r="D43" s="335">
        <v>39599</v>
      </c>
      <c r="E43" s="288">
        <v>2008</v>
      </c>
      <c r="F43" s="288">
        <v>5</v>
      </c>
      <c r="G43" s="288">
        <v>31</v>
      </c>
      <c r="H43" s="288">
        <v>17.7</v>
      </c>
      <c r="I43" s="289">
        <v>8.6</v>
      </c>
      <c r="J43" s="288">
        <v>13.2</v>
      </c>
      <c r="K43" s="288">
        <v>4.8</v>
      </c>
      <c r="L43" s="288">
        <v>0</v>
      </c>
      <c r="M43" s="288">
        <v>0</v>
      </c>
      <c r="N43" s="288">
        <v>0</v>
      </c>
      <c r="O43" s="288"/>
      <c r="P43" s="288"/>
      <c r="Q43" s="288" t="s">
        <v>115</v>
      </c>
      <c r="R43" s="290"/>
    </row>
    <row r="44" spans="1:18" x14ac:dyDescent="0.2">
      <c r="A44" s="59"/>
      <c r="B44" s="60"/>
      <c r="C44" s="108"/>
      <c r="D44" s="66"/>
      <c r="E44" s="66"/>
      <c r="F44" s="66"/>
      <c r="G44" s="66"/>
      <c r="H44" s="66"/>
      <c r="I44" s="66"/>
      <c r="J44" s="66"/>
      <c r="K44" s="66"/>
      <c r="L44" s="66"/>
      <c r="M44" s="66"/>
      <c r="N44" s="66"/>
      <c r="O44" s="66"/>
      <c r="P44" s="66"/>
      <c r="Q44" s="66"/>
      <c r="R44" s="66"/>
    </row>
    <row r="45" spans="1:18" x14ac:dyDescent="0.2">
      <c r="A45" s="59"/>
      <c r="B45" s="60"/>
      <c r="C45" s="108"/>
      <c r="D45" s="66"/>
      <c r="E45" s="66"/>
      <c r="F45" s="66"/>
      <c r="G45" s="66"/>
      <c r="H45" s="66"/>
      <c r="I45" s="66"/>
      <c r="J45" s="66"/>
      <c r="K45" s="66"/>
      <c r="L45" s="66"/>
      <c r="M45" s="66"/>
      <c r="N45" s="66"/>
      <c r="O45" s="66"/>
      <c r="P45" s="66"/>
      <c r="Q45" s="66"/>
      <c r="R45" s="66"/>
    </row>
    <row r="46" spans="1:18" x14ac:dyDescent="0.2">
      <c r="A46" s="59"/>
      <c r="B46" s="60"/>
      <c r="C46" s="108"/>
      <c r="D46" s="66"/>
      <c r="E46" s="66"/>
      <c r="F46" s="66"/>
      <c r="G46" s="66"/>
      <c r="H46" s="66"/>
      <c r="I46" s="66"/>
      <c r="J46" s="66"/>
      <c r="K46" s="66"/>
      <c r="L46" s="66"/>
      <c r="M46" s="66"/>
      <c r="N46" s="66"/>
      <c r="O46" s="66"/>
      <c r="P46" s="66"/>
      <c r="Q46" s="66"/>
      <c r="R46" s="66"/>
    </row>
    <row r="47" spans="1:18" x14ac:dyDescent="0.2">
      <c r="A47" s="59"/>
      <c r="B47" s="60"/>
      <c r="C47" s="108"/>
      <c r="D47" s="66"/>
      <c r="E47" s="66"/>
      <c r="F47" s="66"/>
      <c r="G47" s="66"/>
      <c r="H47" s="66"/>
      <c r="I47" s="66"/>
      <c r="J47" s="66"/>
      <c r="K47" s="66"/>
      <c r="L47" s="66"/>
      <c r="M47" s="66"/>
      <c r="N47" s="66"/>
      <c r="O47" s="66"/>
      <c r="P47" s="66"/>
      <c r="Q47" s="66"/>
      <c r="R47" s="66"/>
    </row>
    <row r="48" spans="1:18" ht="17" thickBot="1" x14ac:dyDescent="0.25">
      <c r="A48" s="59"/>
      <c r="B48" s="60"/>
      <c r="C48" s="108"/>
      <c r="D48" s="66"/>
      <c r="E48" s="66"/>
      <c r="F48" s="66"/>
      <c r="G48" s="66"/>
      <c r="H48" s="66"/>
      <c r="I48" s="66"/>
      <c r="J48" s="66"/>
      <c r="K48" s="66"/>
      <c r="L48" s="66"/>
      <c r="M48" s="66"/>
      <c r="N48" s="66"/>
      <c r="O48" s="66"/>
      <c r="P48" s="66"/>
      <c r="Q48" s="66"/>
      <c r="R48" s="66"/>
    </row>
    <row r="49" spans="1:18" x14ac:dyDescent="0.2">
      <c r="A49" s="59"/>
      <c r="B49" s="60"/>
      <c r="C49" s="108"/>
      <c r="D49" s="66"/>
      <c r="E49" s="66"/>
      <c r="F49" s="66"/>
      <c r="G49" s="66"/>
      <c r="H49" s="66"/>
      <c r="I49" s="66"/>
      <c r="J49" s="66"/>
      <c r="K49" s="66"/>
      <c r="L49" s="66"/>
      <c r="M49" s="66"/>
      <c r="N49" s="66"/>
      <c r="O49" s="66"/>
      <c r="P49" s="390" t="s">
        <v>132</v>
      </c>
      <c r="Q49" s="391"/>
      <c r="R49" s="388" t="s">
        <v>131</v>
      </c>
    </row>
    <row r="50" spans="1:18" ht="17" thickBot="1" x14ac:dyDescent="0.25">
      <c r="A50" s="59"/>
      <c r="B50" s="60"/>
      <c r="C50" s="108"/>
      <c r="D50" s="66"/>
      <c r="E50" s="66"/>
      <c r="F50" s="66"/>
      <c r="G50" s="66"/>
      <c r="H50" s="66"/>
      <c r="I50" s="66"/>
      <c r="J50" s="66"/>
      <c r="K50" s="66"/>
      <c r="L50" s="66"/>
      <c r="M50" s="66"/>
      <c r="N50" s="66"/>
      <c r="O50" s="66"/>
      <c r="P50" s="392"/>
      <c r="Q50" s="393"/>
      <c r="R50" s="389"/>
    </row>
    <row r="51" spans="1:18" ht="31" customHeight="1" thickBot="1" x14ac:dyDescent="0.25">
      <c r="A51" s="355" t="s">
        <v>157</v>
      </c>
      <c r="B51" s="356"/>
      <c r="C51" s="357"/>
      <c r="D51" s="342" t="s">
        <v>102</v>
      </c>
      <c r="E51" s="342" t="s">
        <v>3</v>
      </c>
      <c r="F51" s="342" t="s">
        <v>0</v>
      </c>
      <c r="G51" s="342" t="s">
        <v>4</v>
      </c>
      <c r="H51" s="342" t="s">
        <v>116</v>
      </c>
      <c r="I51" s="342" t="s">
        <v>117</v>
      </c>
      <c r="J51" s="342" t="s">
        <v>118</v>
      </c>
      <c r="K51" s="342" t="s">
        <v>119</v>
      </c>
      <c r="L51" s="342" t="s">
        <v>120</v>
      </c>
      <c r="M51" s="342" t="s">
        <v>121</v>
      </c>
      <c r="N51" s="342" t="s">
        <v>122</v>
      </c>
      <c r="O51" s="343" t="s">
        <v>123</v>
      </c>
      <c r="P51" s="344" t="s">
        <v>139</v>
      </c>
      <c r="Q51" s="345" t="s">
        <v>120</v>
      </c>
      <c r="R51" s="343" t="s">
        <v>6</v>
      </c>
    </row>
    <row r="52" spans="1:18" x14ac:dyDescent="0.2">
      <c r="A52" s="355"/>
      <c r="B52" s="356"/>
      <c r="C52" s="357"/>
      <c r="D52" s="307">
        <v>39569</v>
      </c>
      <c r="E52" s="291">
        <v>2008</v>
      </c>
      <c r="F52" s="291">
        <v>5</v>
      </c>
      <c r="G52" s="291">
        <v>1</v>
      </c>
      <c r="H52" s="294">
        <v>0</v>
      </c>
      <c r="I52" s="291">
        <v>8</v>
      </c>
      <c r="J52" s="293">
        <v>62</v>
      </c>
      <c r="K52" s="291">
        <v>9</v>
      </c>
      <c r="L52" s="293">
        <v>7</v>
      </c>
      <c r="M52" s="291">
        <v>24.1</v>
      </c>
      <c r="N52" s="291">
        <v>102.13</v>
      </c>
      <c r="O52" s="292" t="s">
        <v>124</v>
      </c>
      <c r="P52" s="306">
        <f>AVERAGE(J52:J75)</f>
        <v>61.791666666666664</v>
      </c>
      <c r="Q52" s="306">
        <f>AVERAGE(L52:L75)</f>
        <v>16.083333333333332</v>
      </c>
      <c r="R52" s="298">
        <f>(Q52*1000)/3600</f>
        <v>4.4675925925925926</v>
      </c>
    </row>
    <row r="53" spans="1:18" x14ac:dyDescent="0.2">
      <c r="A53" s="355"/>
      <c r="B53" s="356"/>
      <c r="C53" s="357"/>
      <c r="D53" s="308">
        <v>39569.041666666664</v>
      </c>
      <c r="E53" s="13">
        <v>2008</v>
      </c>
      <c r="F53" s="13">
        <v>5</v>
      </c>
      <c r="G53" s="13">
        <v>1</v>
      </c>
      <c r="H53" s="295">
        <v>4.1666666666666664E-2</v>
      </c>
      <c r="I53" s="13">
        <v>7.7</v>
      </c>
      <c r="J53" s="286">
        <v>64</v>
      </c>
      <c r="K53" s="13">
        <v>6</v>
      </c>
      <c r="L53" s="286">
        <v>9</v>
      </c>
      <c r="M53" s="13">
        <v>24.1</v>
      </c>
      <c r="N53" s="13">
        <v>102.15</v>
      </c>
      <c r="O53" s="287" t="s">
        <v>125</v>
      </c>
      <c r="P53" s="306">
        <f>AVERAGE(J76:J99)</f>
        <v>65.958333333333329</v>
      </c>
      <c r="Q53" s="306">
        <f>AVERAGE(L76:L99)</f>
        <v>8.125</v>
      </c>
      <c r="R53" s="298">
        <f t="shared" ref="R53:R54" si="0">(Q53*1000)/3600</f>
        <v>2.2569444444444446</v>
      </c>
    </row>
    <row r="54" spans="1:18" x14ac:dyDescent="0.2">
      <c r="A54" s="355"/>
      <c r="B54" s="356"/>
      <c r="C54" s="357"/>
      <c r="D54" s="308">
        <v>39569.083333333336</v>
      </c>
      <c r="E54" s="13">
        <v>2008</v>
      </c>
      <c r="F54" s="13">
        <v>5</v>
      </c>
      <c r="G54" s="13">
        <v>1</v>
      </c>
      <c r="H54" s="295">
        <v>8.3333333333333329E-2</v>
      </c>
      <c r="I54" s="13">
        <v>7.4</v>
      </c>
      <c r="J54" s="286">
        <v>65</v>
      </c>
      <c r="K54" s="13">
        <v>7</v>
      </c>
      <c r="L54" s="286">
        <v>15</v>
      </c>
      <c r="M54" s="13">
        <v>24.1</v>
      </c>
      <c r="N54" s="13">
        <v>102.18</v>
      </c>
      <c r="O54" s="287" t="s">
        <v>124</v>
      </c>
      <c r="P54" s="306">
        <f>AVERAGE(J100:J123)</f>
        <v>84.25</v>
      </c>
      <c r="Q54" s="306">
        <f>AVERAGE(L100:L123)</f>
        <v>10.416666666666666</v>
      </c>
      <c r="R54" s="298">
        <f t="shared" si="0"/>
        <v>2.8935185185185182</v>
      </c>
    </row>
    <row r="55" spans="1:18" x14ac:dyDescent="0.2">
      <c r="A55" s="355"/>
      <c r="B55" s="356"/>
      <c r="C55" s="357"/>
      <c r="D55" s="308">
        <v>39569.125</v>
      </c>
      <c r="E55" s="13">
        <v>2008</v>
      </c>
      <c r="F55" s="13">
        <v>5</v>
      </c>
      <c r="G55" s="13">
        <v>1</v>
      </c>
      <c r="H55" s="295">
        <v>0.125</v>
      </c>
      <c r="I55" s="13">
        <v>7.4</v>
      </c>
      <c r="J55" s="286">
        <v>69</v>
      </c>
      <c r="K55" s="13">
        <v>9</v>
      </c>
      <c r="L55" s="286">
        <v>15</v>
      </c>
      <c r="M55" s="13">
        <v>24.1</v>
      </c>
      <c r="N55" s="13">
        <v>102.22</v>
      </c>
      <c r="O55" s="287" t="s">
        <v>124</v>
      </c>
      <c r="P55" s="13"/>
      <c r="Q55" s="13"/>
      <c r="R55" s="287"/>
    </row>
    <row r="56" spans="1:18" x14ac:dyDescent="0.2">
      <c r="A56" s="355"/>
      <c r="B56" s="356"/>
      <c r="C56" s="357"/>
      <c r="D56" s="308">
        <v>39569.166666666664</v>
      </c>
      <c r="E56" s="13">
        <v>2008</v>
      </c>
      <c r="F56" s="13">
        <v>5</v>
      </c>
      <c r="G56" s="13">
        <v>1</v>
      </c>
      <c r="H56" s="295">
        <v>0.16666666666666666</v>
      </c>
      <c r="I56" s="13">
        <v>7</v>
      </c>
      <c r="J56" s="286">
        <v>74</v>
      </c>
      <c r="K56" s="13">
        <v>10</v>
      </c>
      <c r="L56" s="286">
        <v>20</v>
      </c>
      <c r="M56" s="13">
        <v>24.1</v>
      </c>
      <c r="N56" s="13">
        <v>102.24</v>
      </c>
      <c r="O56" s="287" t="s">
        <v>124</v>
      </c>
      <c r="P56" s="13"/>
      <c r="Q56" s="13"/>
      <c r="R56" s="287"/>
    </row>
    <row r="57" spans="1:18" x14ac:dyDescent="0.2">
      <c r="A57" s="355"/>
      <c r="B57" s="356"/>
      <c r="C57" s="357"/>
      <c r="D57" s="308">
        <v>39569.208333333336</v>
      </c>
      <c r="E57" s="13">
        <v>2008</v>
      </c>
      <c r="F57" s="13">
        <v>5</v>
      </c>
      <c r="G57" s="13">
        <v>1</v>
      </c>
      <c r="H57" s="295">
        <v>0.20833333333333334</v>
      </c>
      <c r="I57" s="13">
        <v>6.5</v>
      </c>
      <c r="J57" s="286">
        <v>77</v>
      </c>
      <c r="K57" s="13">
        <v>9</v>
      </c>
      <c r="L57" s="286">
        <v>20</v>
      </c>
      <c r="M57" s="13">
        <v>24.1</v>
      </c>
      <c r="N57" s="13">
        <v>102.26</v>
      </c>
      <c r="O57" s="287" t="s">
        <v>124</v>
      </c>
      <c r="P57" s="13"/>
      <c r="Q57" s="13"/>
      <c r="R57" s="287"/>
    </row>
    <row r="58" spans="1:18" x14ac:dyDescent="0.2">
      <c r="A58" s="355"/>
      <c r="B58" s="356"/>
      <c r="C58" s="357"/>
      <c r="D58" s="308">
        <v>39569.25</v>
      </c>
      <c r="E58" s="13">
        <v>2008</v>
      </c>
      <c r="F58" s="13">
        <v>5</v>
      </c>
      <c r="G58" s="13">
        <v>1</v>
      </c>
      <c r="H58" s="295">
        <v>0.25</v>
      </c>
      <c r="I58" s="13">
        <v>6.6</v>
      </c>
      <c r="J58" s="286">
        <v>78</v>
      </c>
      <c r="K58" s="13">
        <v>10</v>
      </c>
      <c r="L58" s="286">
        <v>19</v>
      </c>
      <c r="M58" s="13">
        <v>24.1</v>
      </c>
      <c r="N58" s="13">
        <v>102.34</v>
      </c>
      <c r="O58" s="287" t="s">
        <v>124</v>
      </c>
      <c r="P58" s="13"/>
      <c r="Q58" s="13"/>
      <c r="R58" s="287"/>
    </row>
    <row r="59" spans="1:18" x14ac:dyDescent="0.2">
      <c r="A59" s="355"/>
      <c r="B59" s="356"/>
      <c r="C59" s="357"/>
      <c r="D59" s="308">
        <v>39569.291666666664</v>
      </c>
      <c r="E59" s="13">
        <v>2008</v>
      </c>
      <c r="F59" s="13">
        <v>5</v>
      </c>
      <c r="G59" s="13">
        <v>1</v>
      </c>
      <c r="H59" s="295">
        <v>0.29166666666666669</v>
      </c>
      <c r="I59" s="13">
        <v>8.1999999999999993</v>
      </c>
      <c r="J59" s="286">
        <v>75</v>
      </c>
      <c r="K59" s="13">
        <v>10</v>
      </c>
      <c r="L59" s="286">
        <v>19</v>
      </c>
      <c r="M59" s="13">
        <v>48.3</v>
      </c>
      <c r="N59" s="13">
        <v>102.4</v>
      </c>
      <c r="O59" s="287" t="s">
        <v>124</v>
      </c>
      <c r="P59" s="13"/>
      <c r="Q59" s="13"/>
      <c r="R59" s="287"/>
    </row>
    <row r="60" spans="1:18" x14ac:dyDescent="0.2">
      <c r="A60" s="59"/>
      <c r="B60" s="60"/>
      <c r="C60" s="108"/>
      <c r="D60" s="308">
        <v>39569.333333333336</v>
      </c>
      <c r="E60" s="13">
        <v>2008</v>
      </c>
      <c r="F60" s="13">
        <v>5</v>
      </c>
      <c r="G60" s="13">
        <v>1</v>
      </c>
      <c r="H60" s="295">
        <v>0.33333333333333331</v>
      </c>
      <c r="I60" s="13">
        <v>8.9</v>
      </c>
      <c r="J60" s="286">
        <v>65</v>
      </c>
      <c r="K60" s="13">
        <v>14</v>
      </c>
      <c r="L60" s="286">
        <v>19</v>
      </c>
      <c r="M60" s="13">
        <v>48.3</v>
      </c>
      <c r="N60" s="13">
        <v>102.45</v>
      </c>
      <c r="O60" s="287" t="s">
        <v>124</v>
      </c>
      <c r="P60" s="13"/>
      <c r="Q60" s="13"/>
      <c r="R60" s="287"/>
    </row>
    <row r="61" spans="1:18" x14ac:dyDescent="0.2">
      <c r="A61" s="59"/>
      <c r="B61" s="60"/>
      <c r="C61" s="108"/>
      <c r="D61" s="308">
        <v>39569.375</v>
      </c>
      <c r="E61" s="13">
        <v>2008</v>
      </c>
      <c r="F61" s="13">
        <v>5</v>
      </c>
      <c r="G61" s="13">
        <v>1</v>
      </c>
      <c r="H61" s="295">
        <v>0.375</v>
      </c>
      <c r="I61" s="13">
        <v>8.8000000000000007</v>
      </c>
      <c r="J61" s="286">
        <v>63</v>
      </c>
      <c r="K61" s="13">
        <v>17</v>
      </c>
      <c r="L61" s="286">
        <v>24</v>
      </c>
      <c r="M61" s="13">
        <v>48.3</v>
      </c>
      <c r="N61" s="13">
        <v>102.48</v>
      </c>
      <c r="O61" s="287" t="s">
        <v>126</v>
      </c>
      <c r="P61" s="13"/>
      <c r="Q61" s="13"/>
      <c r="R61" s="287"/>
    </row>
    <row r="62" spans="1:18" x14ac:dyDescent="0.2">
      <c r="A62" s="59"/>
      <c r="B62" s="60"/>
      <c r="C62" s="108"/>
      <c r="D62" s="308">
        <v>39569.416666666664</v>
      </c>
      <c r="E62" s="13">
        <v>2008</v>
      </c>
      <c r="F62" s="13">
        <v>5</v>
      </c>
      <c r="G62" s="13">
        <v>1</v>
      </c>
      <c r="H62" s="295">
        <v>0.41666666666666669</v>
      </c>
      <c r="I62" s="13">
        <v>9.4</v>
      </c>
      <c r="J62" s="286">
        <v>57</v>
      </c>
      <c r="K62" s="13">
        <v>16</v>
      </c>
      <c r="L62" s="286">
        <v>24</v>
      </c>
      <c r="M62" s="13">
        <v>48.3</v>
      </c>
      <c r="N62" s="13">
        <v>102.51</v>
      </c>
      <c r="O62" s="287" t="s">
        <v>124</v>
      </c>
      <c r="P62" s="13"/>
      <c r="Q62" s="13"/>
      <c r="R62" s="287"/>
    </row>
    <row r="63" spans="1:18" x14ac:dyDescent="0.2">
      <c r="A63" s="59"/>
      <c r="B63" s="60"/>
      <c r="C63" s="108"/>
      <c r="D63" s="308">
        <v>39569.458333333336</v>
      </c>
      <c r="E63" s="13">
        <v>2008</v>
      </c>
      <c r="F63" s="13">
        <v>5</v>
      </c>
      <c r="G63" s="13">
        <v>1</v>
      </c>
      <c r="H63" s="295">
        <v>0.45833333333333331</v>
      </c>
      <c r="I63" s="13">
        <v>9.5</v>
      </c>
      <c r="J63" s="286">
        <v>59</v>
      </c>
      <c r="K63" s="13">
        <v>15</v>
      </c>
      <c r="L63" s="286">
        <v>28</v>
      </c>
      <c r="M63" s="13">
        <v>48.3</v>
      </c>
      <c r="N63" s="13">
        <v>102.54</v>
      </c>
      <c r="O63" s="287" t="s">
        <v>126</v>
      </c>
      <c r="P63" s="13"/>
      <c r="Q63" s="13"/>
      <c r="R63" s="287"/>
    </row>
    <row r="64" spans="1:18" x14ac:dyDescent="0.2">
      <c r="A64" s="59"/>
      <c r="B64" s="60"/>
      <c r="C64" s="108"/>
      <c r="D64" s="308">
        <v>39569.5</v>
      </c>
      <c r="E64" s="13">
        <v>2008</v>
      </c>
      <c r="F64" s="13">
        <v>5</v>
      </c>
      <c r="G64" s="13">
        <v>1</v>
      </c>
      <c r="H64" s="295">
        <v>0.5</v>
      </c>
      <c r="I64" s="13">
        <v>10.6</v>
      </c>
      <c r="J64" s="286">
        <v>57</v>
      </c>
      <c r="K64" s="13">
        <v>14</v>
      </c>
      <c r="L64" s="286">
        <v>20</v>
      </c>
      <c r="M64" s="13">
        <v>48.3</v>
      </c>
      <c r="N64" s="13">
        <v>102.52</v>
      </c>
      <c r="O64" s="287" t="s">
        <v>126</v>
      </c>
      <c r="P64" s="13"/>
      <c r="Q64" s="13"/>
      <c r="R64" s="287"/>
    </row>
    <row r="65" spans="1:18" x14ac:dyDescent="0.2">
      <c r="A65" s="59"/>
      <c r="B65" s="60"/>
      <c r="C65" s="108"/>
      <c r="D65" s="308">
        <v>39569.541666666664</v>
      </c>
      <c r="E65" s="13">
        <v>2008</v>
      </c>
      <c r="F65" s="13">
        <v>5</v>
      </c>
      <c r="G65" s="13">
        <v>1</v>
      </c>
      <c r="H65" s="295">
        <v>0.54166666666666663</v>
      </c>
      <c r="I65" s="13">
        <v>11.3</v>
      </c>
      <c r="J65" s="286">
        <v>53</v>
      </c>
      <c r="K65" s="13">
        <v>15</v>
      </c>
      <c r="L65" s="286">
        <v>24</v>
      </c>
      <c r="M65" s="13">
        <v>48.3</v>
      </c>
      <c r="N65" s="13">
        <v>102.52</v>
      </c>
      <c r="O65" s="287" t="s">
        <v>126</v>
      </c>
      <c r="P65" s="13"/>
      <c r="Q65" s="13"/>
      <c r="R65" s="287"/>
    </row>
    <row r="66" spans="1:18" x14ac:dyDescent="0.2">
      <c r="A66" s="59"/>
      <c r="B66" s="60"/>
      <c r="C66" s="108"/>
      <c r="D66" s="308">
        <v>39569.583333333336</v>
      </c>
      <c r="E66" s="13">
        <v>2008</v>
      </c>
      <c r="F66" s="13">
        <v>5</v>
      </c>
      <c r="G66" s="13">
        <v>1</v>
      </c>
      <c r="H66" s="295">
        <v>0.58333333333333337</v>
      </c>
      <c r="I66" s="13">
        <v>12</v>
      </c>
      <c r="J66" s="286">
        <v>50</v>
      </c>
      <c r="K66" s="13">
        <v>13</v>
      </c>
      <c r="L66" s="286">
        <v>19</v>
      </c>
      <c r="M66" s="13">
        <v>48.3</v>
      </c>
      <c r="N66" s="13">
        <v>102.51</v>
      </c>
      <c r="O66" s="287" t="s">
        <v>124</v>
      </c>
      <c r="P66" s="13"/>
      <c r="Q66" s="13"/>
      <c r="R66" s="287"/>
    </row>
    <row r="67" spans="1:18" x14ac:dyDescent="0.2">
      <c r="A67" s="59"/>
      <c r="B67" s="60"/>
      <c r="C67" s="108"/>
      <c r="D67" s="308">
        <v>39569.625</v>
      </c>
      <c r="E67" s="13">
        <v>2008</v>
      </c>
      <c r="F67" s="13">
        <v>5</v>
      </c>
      <c r="G67" s="13">
        <v>1</v>
      </c>
      <c r="H67" s="295">
        <v>0.625</v>
      </c>
      <c r="I67" s="13">
        <v>12.3</v>
      </c>
      <c r="J67" s="286">
        <v>45</v>
      </c>
      <c r="K67" s="13">
        <v>14</v>
      </c>
      <c r="L67" s="286">
        <v>15</v>
      </c>
      <c r="M67" s="13">
        <v>48.3</v>
      </c>
      <c r="N67" s="13">
        <v>102.47</v>
      </c>
      <c r="O67" s="287" t="s">
        <v>126</v>
      </c>
      <c r="P67" s="13"/>
      <c r="Q67" s="13"/>
      <c r="R67" s="287"/>
    </row>
    <row r="68" spans="1:18" x14ac:dyDescent="0.2">
      <c r="A68" s="59"/>
      <c r="B68" s="60"/>
      <c r="C68" s="108"/>
      <c r="D68" s="308">
        <v>39569.666666666664</v>
      </c>
      <c r="E68" s="13">
        <v>2008</v>
      </c>
      <c r="F68" s="13">
        <v>5</v>
      </c>
      <c r="G68" s="13">
        <v>1</v>
      </c>
      <c r="H68" s="295">
        <v>0.66666666666666663</v>
      </c>
      <c r="I68" s="13">
        <v>12.4</v>
      </c>
      <c r="J68" s="286">
        <v>48</v>
      </c>
      <c r="K68" s="13">
        <v>12</v>
      </c>
      <c r="L68" s="286">
        <v>9</v>
      </c>
      <c r="M68" s="13">
        <v>48.3</v>
      </c>
      <c r="N68" s="13">
        <v>102.46</v>
      </c>
      <c r="O68" s="287" t="s">
        <v>126</v>
      </c>
      <c r="P68" s="13"/>
      <c r="Q68" s="13"/>
      <c r="R68" s="287"/>
    </row>
    <row r="69" spans="1:18" x14ac:dyDescent="0.2">
      <c r="A69" s="59"/>
      <c r="B69" s="60"/>
      <c r="C69" s="108"/>
      <c r="D69" s="308">
        <v>39569.708333333336</v>
      </c>
      <c r="E69" s="13">
        <v>2008</v>
      </c>
      <c r="F69" s="13">
        <v>5</v>
      </c>
      <c r="G69" s="13">
        <v>1</v>
      </c>
      <c r="H69" s="295">
        <v>0.70833333333333337</v>
      </c>
      <c r="I69" s="13">
        <v>10.9</v>
      </c>
      <c r="J69" s="286">
        <v>56</v>
      </c>
      <c r="K69" s="13">
        <v>9</v>
      </c>
      <c r="L69" s="286">
        <v>17</v>
      </c>
      <c r="M69" s="13">
        <v>48.3</v>
      </c>
      <c r="N69" s="13">
        <v>102.44</v>
      </c>
      <c r="O69" s="287" t="s">
        <v>126</v>
      </c>
      <c r="P69" s="13"/>
      <c r="Q69" s="13"/>
      <c r="R69" s="287"/>
    </row>
    <row r="70" spans="1:18" x14ac:dyDescent="0.2">
      <c r="A70" s="59"/>
      <c r="B70" s="60"/>
      <c r="C70" s="108"/>
      <c r="D70" s="308">
        <v>39569.75</v>
      </c>
      <c r="E70" s="13">
        <v>2008</v>
      </c>
      <c r="F70" s="13">
        <v>5</v>
      </c>
      <c r="G70" s="13">
        <v>1</v>
      </c>
      <c r="H70" s="295">
        <v>0.75</v>
      </c>
      <c r="I70" s="13">
        <v>10.6</v>
      </c>
      <c r="J70" s="286">
        <v>57</v>
      </c>
      <c r="K70" s="13">
        <v>9</v>
      </c>
      <c r="L70" s="286">
        <v>6</v>
      </c>
      <c r="M70" s="13">
        <v>48.3</v>
      </c>
      <c r="N70" s="13">
        <v>102.39</v>
      </c>
      <c r="O70" s="287" t="s">
        <v>124</v>
      </c>
      <c r="P70" s="13"/>
      <c r="Q70" s="13"/>
      <c r="R70" s="287"/>
    </row>
    <row r="71" spans="1:18" x14ac:dyDescent="0.2">
      <c r="A71" s="59"/>
      <c r="B71" s="60"/>
      <c r="C71" s="108"/>
      <c r="D71" s="308">
        <v>39569.791666666664</v>
      </c>
      <c r="E71" s="13">
        <v>2008</v>
      </c>
      <c r="F71" s="13">
        <v>5</v>
      </c>
      <c r="G71" s="13">
        <v>1</v>
      </c>
      <c r="H71" s="295">
        <v>0.79166666666666663</v>
      </c>
      <c r="I71" s="13">
        <v>10.199999999999999</v>
      </c>
      <c r="J71" s="286">
        <v>56</v>
      </c>
      <c r="K71" s="13">
        <v>11</v>
      </c>
      <c r="L71" s="286">
        <v>11</v>
      </c>
      <c r="M71" s="13">
        <v>32.200000000000003</v>
      </c>
      <c r="N71" s="13">
        <v>102.36</v>
      </c>
      <c r="O71" s="287" t="s">
        <v>124</v>
      </c>
      <c r="P71" s="13"/>
      <c r="Q71" s="13"/>
      <c r="R71" s="287"/>
    </row>
    <row r="72" spans="1:18" x14ac:dyDescent="0.2">
      <c r="A72" s="59"/>
      <c r="B72" s="60"/>
      <c r="C72" s="108"/>
      <c r="D72" s="308">
        <v>39569.833333333336</v>
      </c>
      <c r="E72" s="13">
        <v>2008</v>
      </c>
      <c r="F72" s="13">
        <v>5</v>
      </c>
      <c r="G72" s="13">
        <v>1</v>
      </c>
      <c r="H72" s="295">
        <v>0.83333333333333337</v>
      </c>
      <c r="I72" s="13">
        <v>9.1</v>
      </c>
      <c r="J72" s="286">
        <v>56</v>
      </c>
      <c r="K72" s="13">
        <v>11</v>
      </c>
      <c r="L72" s="286">
        <v>9</v>
      </c>
      <c r="M72" s="13">
        <v>24.1</v>
      </c>
      <c r="N72" s="13">
        <v>102.33</v>
      </c>
      <c r="O72" s="287" t="s">
        <v>126</v>
      </c>
      <c r="P72" s="13"/>
      <c r="Q72" s="13"/>
      <c r="R72" s="287"/>
    </row>
    <row r="73" spans="1:18" x14ac:dyDescent="0.2">
      <c r="A73" s="59"/>
      <c r="B73" s="60"/>
      <c r="C73" s="108"/>
      <c r="D73" s="308">
        <v>39569.875</v>
      </c>
      <c r="E73" s="13">
        <v>2008</v>
      </c>
      <c r="F73" s="13">
        <v>5</v>
      </c>
      <c r="G73" s="13">
        <v>1</v>
      </c>
      <c r="H73" s="295">
        <v>0.875</v>
      </c>
      <c r="I73" s="13">
        <v>8.6</v>
      </c>
      <c r="J73" s="286">
        <v>63</v>
      </c>
      <c r="K73" s="13">
        <v>5</v>
      </c>
      <c r="L73" s="286">
        <v>11</v>
      </c>
      <c r="M73" s="13">
        <v>24.1</v>
      </c>
      <c r="N73" s="13">
        <v>102.32</v>
      </c>
      <c r="O73" s="287" t="s">
        <v>126</v>
      </c>
      <c r="P73" s="13"/>
      <c r="Q73" s="13"/>
      <c r="R73" s="287"/>
    </row>
    <row r="74" spans="1:18" x14ac:dyDescent="0.2">
      <c r="A74" s="59"/>
      <c r="B74" s="60"/>
      <c r="C74" s="108"/>
      <c r="D74" s="308">
        <v>39569.916666666664</v>
      </c>
      <c r="E74" s="13">
        <v>2008</v>
      </c>
      <c r="F74" s="13">
        <v>5</v>
      </c>
      <c r="G74" s="13">
        <v>1</v>
      </c>
      <c r="H74" s="295">
        <v>0.91666666666666663</v>
      </c>
      <c r="I74" s="13">
        <v>6.8</v>
      </c>
      <c r="J74" s="286">
        <v>69</v>
      </c>
      <c r="K74" s="13">
        <v>8</v>
      </c>
      <c r="L74" s="286">
        <v>11</v>
      </c>
      <c r="M74" s="13">
        <v>24.1</v>
      </c>
      <c r="N74" s="13">
        <v>102.3</v>
      </c>
      <c r="O74" s="287" t="s">
        <v>127</v>
      </c>
      <c r="P74" s="13"/>
      <c r="Q74" s="13"/>
      <c r="R74" s="287"/>
    </row>
    <row r="75" spans="1:18" x14ac:dyDescent="0.2">
      <c r="A75" s="59"/>
      <c r="B75" s="60"/>
      <c r="C75" s="108"/>
      <c r="D75" s="308">
        <v>39569.958333333336</v>
      </c>
      <c r="E75" s="13">
        <v>2008</v>
      </c>
      <c r="F75" s="13">
        <v>5</v>
      </c>
      <c r="G75" s="13">
        <v>1</v>
      </c>
      <c r="H75" s="295">
        <v>0.95833333333333337</v>
      </c>
      <c r="I75" s="13">
        <v>7.1</v>
      </c>
      <c r="J75" s="286">
        <v>65</v>
      </c>
      <c r="K75" s="13">
        <v>8</v>
      </c>
      <c r="L75" s="286">
        <v>15</v>
      </c>
      <c r="M75" s="13">
        <v>24.1</v>
      </c>
      <c r="N75" s="13">
        <v>102.28</v>
      </c>
      <c r="O75" s="287" t="s">
        <v>127</v>
      </c>
      <c r="P75" s="13"/>
      <c r="Q75" s="13"/>
      <c r="R75" s="287"/>
    </row>
    <row r="76" spans="1:18" x14ac:dyDescent="0.2">
      <c r="A76" s="59"/>
      <c r="B76" s="60"/>
      <c r="C76" s="108"/>
      <c r="D76" s="308">
        <v>39570</v>
      </c>
      <c r="E76" s="13">
        <v>2008</v>
      </c>
      <c r="F76" s="13">
        <v>5</v>
      </c>
      <c r="G76" s="13">
        <v>2</v>
      </c>
      <c r="H76" s="295">
        <v>0</v>
      </c>
      <c r="I76" s="13">
        <v>6.2</v>
      </c>
      <c r="J76" s="286">
        <v>68</v>
      </c>
      <c r="K76" s="13">
        <v>9</v>
      </c>
      <c r="L76" s="286">
        <v>13</v>
      </c>
      <c r="M76" s="13">
        <v>24.1</v>
      </c>
      <c r="N76" s="13">
        <v>102.28</v>
      </c>
      <c r="O76" s="287" t="s">
        <v>127</v>
      </c>
      <c r="P76" s="13"/>
      <c r="Q76" s="13"/>
      <c r="R76" s="287"/>
    </row>
    <row r="77" spans="1:18" x14ac:dyDescent="0.2">
      <c r="A77" s="59"/>
      <c r="B77" s="60"/>
      <c r="C77" s="108"/>
      <c r="D77" s="308">
        <v>39570.041666666664</v>
      </c>
      <c r="E77" s="13">
        <v>2008</v>
      </c>
      <c r="F77" s="13">
        <v>5</v>
      </c>
      <c r="G77" s="13">
        <v>2</v>
      </c>
      <c r="H77" s="295">
        <v>4.1666666666666664E-2</v>
      </c>
      <c r="I77" s="13">
        <v>5.0999999999999996</v>
      </c>
      <c r="J77" s="286">
        <v>72</v>
      </c>
      <c r="K77" s="13">
        <v>9</v>
      </c>
      <c r="L77" s="286">
        <v>13</v>
      </c>
      <c r="M77" s="13">
        <v>24.1</v>
      </c>
      <c r="N77" s="13">
        <v>102.24</v>
      </c>
      <c r="O77" s="287" t="s">
        <v>127</v>
      </c>
      <c r="P77" s="13"/>
      <c r="Q77" s="13"/>
      <c r="R77" s="287"/>
    </row>
    <row r="78" spans="1:18" x14ac:dyDescent="0.2">
      <c r="A78" s="59"/>
      <c r="B78" s="60"/>
      <c r="C78" s="108"/>
      <c r="D78" s="308">
        <v>39570.083333333336</v>
      </c>
      <c r="E78" s="13">
        <v>2008</v>
      </c>
      <c r="F78" s="13">
        <v>5</v>
      </c>
      <c r="G78" s="13">
        <v>2</v>
      </c>
      <c r="H78" s="295">
        <v>8.3333333333333329E-2</v>
      </c>
      <c r="I78" s="13">
        <v>6.1</v>
      </c>
      <c r="J78" s="286">
        <v>70</v>
      </c>
      <c r="K78" s="13">
        <v>11</v>
      </c>
      <c r="L78" s="286">
        <v>11</v>
      </c>
      <c r="M78" s="13">
        <v>24.1</v>
      </c>
      <c r="N78" s="13">
        <v>102.19</v>
      </c>
      <c r="O78" s="287" t="s">
        <v>126</v>
      </c>
      <c r="P78" s="13"/>
      <c r="Q78" s="13"/>
      <c r="R78" s="287"/>
    </row>
    <row r="79" spans="1:18" x14ac:dyDescent="0.2">
      <c r="A79" s="59"/>
      <c r="B79" s="60"/>
      <c r="C79" s="108"/>
      <c r="D79" s="308">
        <v>39570.125</v>
      </c>
      <c r="E79" s="13">
        <v>2008</v>
      </c>
      <c r="F79" s="13">
        <v>5</v>
      </c>
      <c r="G79" s="13">
        <v>2</v>
      </c>
      <c r="H79" s="295">
        <v>0.125</v>
      </c>
      <c r="I79" s="13">
        <v>5.6</v>
      </c>
      <c r="J79" s="286">
        <v>70</v>
      </c>
      <c r="K79" s="13">
        <v>11</v>
      </c>
      <c r="L79" s="286">
        <v>11</v>
      </c>
      <c r="M79" s="13">
        <v>24.1</v>
      </c>
      <c r="N79" s="13">
        <v>102.16</v>
      </c>
      <c r="O79" s="287" t="s">
        <v>126</v>
      </c>
      <c r="P79" s="13"/>
      <c r="Q79" s="13"/>
      <c r="R79" s="287"/>
    </row>
    <row r="80" spans="1:18" x14ac:dyDescent="0.2">
      <c r="A80" s="59"/>
      <c r="B80" s="60"/>
      <c r="C80" s="108"/>
      <c r="D80" s="308">
        <v>39570.166666666664</v>
      </c>
      <c r="E80" s="13">
        <v>2008</v>
      </c>
      <c r="F80" s="13">
        <v>5</v>
      </c>
      <c r="G80" s="13">
        <v>2</v>
      </c>
      <c r="H80" s="295">
        <v>0.16666666666666666</v>
      </c>
      <c r="I80" s="13">
        <v>6.4</v>
      </c>
      <c r="J80" s="286">
        <v>67</v>
      </c>
      <c r="K80" s="13">
        <v>8</v>
      </c>
      <c r="L80" s="286">
        <v>11</v>
      </c>
      <c r="M80" s="13">
        <v>24.1</v>
      </c>
      <c r="N80" s="13">
        <v>102.12</v>
      </c>
      <c r="O80" s="287" t="s">
        <v>126</v>
      </c>
      <c r="P80" s="13"/>
      <c r="Q80" s="13"/>
      <c r="R80" s="287"/>
    </row>
    <row r="81" spans="1:18" x14ac:dyDescent="0.2">
      <c r="A81" s="59"/>
      <c r="B81" s="60"/>
      <c r="C81" s="108"/>
      <c r="D81" s="308">
        <v>39570.208333333336</v>
      </c>
      <c r="E81" s="13">
        <v>2008</v>
      </c>
      <c r="F81" s="13">
        <v>5</v>
      </c>
      <c r="G81" s="13">
        <v>2</v>
      </c>
      <c r="H81" s="295">
        <v>0.20833333333333334</v>
      </c>
      <c r="I81" s="13">
        <v>6.2</v>
      </c>
      <c r="J81" s="286">
        <v>70</v>
      </c>
      <c r="K81" s="13">
        <v>9</v>
      </c>
      <c r="L81" s="286">
        <v>7</v>
      </c>
      <c r="M81" s="13">
        <v>24.1</v>
      </c>
      <c r="N81" s="13">
        <v>102.09</v>
      </c>
      <c r="O81" s="287" t="s">
        <v>126</v>
      </c>
      <c r="P81" s="13"/>
      <c r="Q81" s="13"/>
      <c r="R81" s="287"/>
    </row>
    <row r="82" spans="1:18" x14ac:dyDescent="0.2">
      <c r="A82" s="59"/>
      <c r="B82" s="60"/>
      <c r="C82" s="108"/>
      <c r="D82" s="308">
        <v>39570.25</v>
      </c>
      <c r="E82" s="13">
        <v>2008</v>
      </c>
      <c r="F82" s="13">
        <v>5</v>
      </c>
      <c r="G82" s="13">
        <v>2</v>
      </c>
      <c r="H82" s="295">
        <v>0.25</v>
      </c>
      <c r="I82" s="13">
        <v>6.8</v>
      </c>
      <c r="J82" s="286">
        <v>66</v>
      </c>
      <c r="K82" s="13">
        <v>13</v>
      </c>
      <c r="L82" s="286">
        <v>7</v>
      </c>
      <c r="M82" s="13">
        <v>32.200000000000003</v>
      </c>
      <c r="N82" s="13">
        <v>102.09</v>
      </c>
      <c r="O82" s="287" t="s">
        <v>126</v>
      </c>
      <c r="P82" s="13"/>
      <c r="Q82" s="13"/>
      <c r="R82" s="287"/>
    </row>
    <row r="83" spans="1:18" x14ac:dyDescent="0.2">
      <c r="A83" s="59"/>
      <c r="B83" s="60"/>
      <c r="C83" s="108"/>
      <c r="D83" s="308">
        <v>39570.291666666664</v>
      </c>
      <c r="E83" s="13">
        <v>2008</v>
      </c>
      <c r="F83" s="13">
        <v>5</v>
      </c>
      <c r="G83" s="13">
        <v>2</v>
      </c>
      <c r="H83" s="295">
        <v>0.29166666666666669</v>
      </c>
      <c r="I83" s="13">
        <v>7.8</v>
      </c>
      <c r="J83" s="286">
        <v>62</v>
      </c>
      <c r="K83" s="13">
        <v>15</v>
      </c>
      <c r="L83" s="286">
        <v>4</v>
      </c>
      <c r="M83" s="13">
        <v>48.3</v>
      </c>
      <c r="N83" s="13">
        <v>102.09</v>
      </c>
      <c r="O83" s="287" t="s">
        <v>124</v>
      </c>
      <c r="P83" s="13"/>
      <c r="Q83" s="13"/>
      <c r="R83" s="287"/>
    </row>
    <row r="84" spans="1:18" x14ac:dyDescent="0.2">
      <c r="A84" s="59"/>
      <c r="B84" s="60"/>
      <c r="C84" s="108"/>
      <c r="D84" s="308">
        <v>39570.333333333336</v>
      </c>
      <c r="E84" s="13">
        <v>2008</v>
      </c>
      <c r="F84" s="13">
        <v>5</v>
      </c>
      <c r="G84" s="13">
        <v>2</v>
      </c>
      <c r="H84" s="295">
        <v>0.33333333333333331</v>
      </c>
      <c r="I84" s="13">
        <v>9.3000000000000007</v>
      </c>
      <c r="J84" s="286">
        <v>55</v>
      </c>
      <c r="K84" s="13"/>
      <c r="L84" s="286">
        <v>0</v>
      </c>
      <c r="M84" s="13">
        <v>48.3</v>
      </c>
      <c r="N84" s="13">
        <v>102.12</v>
      </c>
      <c r="O84" s="287" t="s">
        <v>124</v>
      </c>
      <c r="P84" s="13"/>
      <c r="Q84" s="13"/>
      <c r="R84" s="287"/>
    </row>
    <row r="85" spans="1:18" x14ac:dyDescent="0.2">
      <c r="A85" s="59"/>
      <c r="B85" s="60"/>
      <c r="C85" s="108"/>
      <c r="D85" s="308">
        <v>39570.375</v>
      </c>
      <c r="E85" s="13">
        <v>2008</v>
      </c>
      <c r="F85" s="13">
        <v>5</v>
      </c>
      <c r="G85" s="13">
        <v>2</v>
      </c>
      <c r="H85" s="295">
        <v>0.375</v>
      </c>
      <c r="I85" s="13">
        <v>10</v>
      </c>
      <c r="J85" s="286">
        <v>52</v>
      </c>
      <c r="K85" s="13">
        <v>7</v>
      </c>
      <c r="L85" s="286">
        <v>4</v>
      </c>
      <c r="M85" s="13">
        <v>48.3</v>
      </c>
      <c r="N85" s="13">
        <v>102.13</v>
      </c>
      <c r="O85" s="287" t="s">
        <v>124</v>
      </c>
      <c r="P85" s="13"/>
      <c r="Q85" s="13"/>
      <c r="R85" s="287"/>
    </row>
    <row r="86" spans="1:18" x14ac:dyDescent="0.2">
      <c r="A86" s="59"/>
      <c r="B86" s="60"/>
      <c r="C86" s="108"/>
      <c r="D86" s="308">
        <v>39570.416666666664</v>
      </c>
      <c r="E86" s="13">
        <v>2008</v>
      </c>
      <c r="F86" s="13">
        <v>5</v>
      </c>
      <c r="G86" s="13">
        <v>2</v>
      </c>
      <c r="H86" s="295">
        <v>0.41666666666666669</v>
      </c>
      <c r="I86" s="13">
        <v>10.9</v>
      </c>
      <c r="J86" s="286">
        <v>52</v>
      </c>
      <c r="K86" s="13"/>
      <c r="L86" s="286">
        <v>0</v>
      </c>
      <c r="M86" s="13">
        <v>48.3</v>
      </c>
      <c r="N86" s="13">
        <v>102.16</v>
      </c>
      <c r="O86" s="287" t="s">
        <v>124</v>
      </c>
      <c r="P86" s="13"/>
      <c r="Q86" s="13"/>
      <c r="R86" s="287"/>
    </row>
    <row r="87" spans="1:18" x14ac:dyDescent="0.2">
      <c r="A87" s="59"/>
      <c r="B87" s="60"/>
      <c r="C87" s="108"/>
      <c r="D87" s="308">
        <v>39570.458333333336</v>
      </c>
      <c r="E87" s="13">
        <v>2008</v>
      </c>
      <c r="F87" s="13">
        <v>5</v>
      </c>
      <c r="G87" s="13">
        <v>2</v>
      </c>
      <c r="H87" s="295">
        <v>0.45833333333333331</v>
      </c>
      <c r="I87" s="13">
        <v>12.3</v>
      </c>
      <c r="J87" s="286">
        <v>48</v>
      </c>
      <c r="K87" s="13">
        <v>12</v>
      </c>
      <c r="L87" s="286">
        <v>4</v>
      </c>
      <c r="M87" s="13">
        <v>32.200000000000003</v>
      </c>
      <c r="N87" s="13">
        <v>102.15</v>
      </c>
      <c r="O87" s="287" t="s">
        <v>124</v>
      </c>
      <c r="P87" s="13"/>
      <c r="Q87" s="13"/>
      <c r="R87" s="287"/>
    </row>
    <row r="88" spans="1:18" x14ac:dyDescent="0.2">
      <c r="A88" s="59"/>
      <c r="B88" s="60"/>
      <c r="C88" s="108"/>
      <c r="D88" s="308">
        <v>39570.5</v>
      </c>
      <c r="E88" s="13">
        <v>2008</v>
      </c>
      <c r="F88" s="13">
        <v>5</v>
      </c>
      <c r="G88" s="13">
        <v>2</v>
      </c>
      <c r="H88" s="295">
        <v>0.5</v>
      </c>
      <c r="I88" s="13">
        <v>12.9</v>
      </c>
      <c r="J88" s="286">
        <v>50</v>
      </c>
      <c r="K88" s="13">
        <v>32</v>
      </c>
      <c r="L88" s="286">
        <v>11</v>
      </c>
      <c r="M88" s="13">
        <v>32.200000000000003</v>
      </c>
      <c r="N88" s="13">
        <v>102.12</v>
      </c>
      <c r="O88" s="287" t="s">
        <v>124</v>
      </c>
      <c r="P88" s="13"/>
      <c r="Q88" s="13"/>
      <c r="R88" s="287"/>
    </row>
    <row r="89" spans="1:18" x14ac:dyDescent="0.2">
      <c r="A89" s="59"/>
      <c r="B89" s="60"/>
      <c r="C89" s="108"/>
      <c r="D89" s="308">
        <v>39570.541666666664</v>
      </c>
      <c r="E89" s="13">
        <v>2008</v>
      </c>
      <c r="F89" s="13">
        <v>5</v>
      </c>
      <c r="G89" s="13">
        <v>2</v>
      </c>
      <c r="H89" s="295">
        <v>0.54166666666666663</v>
      </c>
      <c r="I89" s="13">
        <v>11.2</v>
      </c>
      <c r="J89" s="286">
        <v>60</v>
      </c>
      <c r="K89" s="13">
        <v>29</v>
      </c>
      <c r="L89" s="286">
        <v>13</v>
      </c>
      <c r="M89" s="13">
        <v>32.200000000000003</v>
      </c>
      <c r="N89" s="13">
        <v>102.13</v>
      </c>
      <c r="O89" s="287" t="s">
        <v>128</v>
      </c>
      <c r="P89" s="13"/>
      <c r="Q89" s="13"/>
      <c r="R89" s="287"/>
    </row>
    <row r="90" spans="1:18" x14ac:dyDescent="0.2">
      <c r="A90" s="59"/>
      <c r="B90" s="60"/>
      <c r="C90" s="108"/>
      <c r="D90" s="308">
        <v>39570.583333333336</v>
      </c>
      <c r="E90" s="13">
        <v>2008</v>
      </c>
      <c r="F90" s="13">
        <v>5</v>
      </c>
      <c r="G90" s="13">
        <v>2</v>
      </c>
      <c r="H90" s="295">
        <v>0.58333333333333337</v>
      </c>
      <c r="I90" s="13">
        <v>11.8</v>
      </c>
      <c r="J90" s="286">
        <v>64</v>
      </c>
      <c r="K90" s="13">
        <v>30</v>
      </c>
      <c r="L90" s="286">
        <v>11</v>
      </c>
      <c r="M90" s="13">
        <v>24.1</v>
      </c>
      <c r="N90" s="13">
        <v>102.13</v>
      </c>
      <c r="O90" s="287" t="s">
        <v>124</v>
      </c>
      <c r="P90" s="13"/>
      <c r="Q90" s="13"/>
      <c r="R90" s="287"/>
    </row>
    <row r="91" spans="1:18" x14ac:dyDescent="0.2">
      <c r="A91" s="59"/>
      <c r="B91" s="60"/>
      <c r="C91" s="108"/>
      <c r="D91" s="308">
        <v>39570.625</v>
      </c>
      <c r="E91" s="13">
        <v>2008</v>
      </c>
      <c r="F91" s="13">
        <v>5</v>
      </c>
      <c r="G91" s="13">
        <v>2</v>
      </c>
      <c r="H91" s="295">
        <v>0.625</v>
      </c>
      <c r="I91" s="13">
        <v>11.8</v>
      </c>
      <c r="J91" s="286">
        <v>68</v>
      </c>
      <c r="K91" s="13">
        <v>31</v>
      </c>
      <c r="L91" s="286">
        <v>6</v>
      </c>
      <c r="M91" s="13">
        <v>24.1</v>
      </c>
      <c r="N91" s="13">
        <v>102.16</v>
      </c>
      <c r="O91" s="287" t="s">
        <v>128</v>
      </c>
      <c r="P91" s="13"/>
      <c r="Q91" s="13"/>
      <c r="R91" s="287"/>
    </row>
    <row r="92" spans="1:18" x14ac:dyDescent="0.2">
      <c r="A92" s="59"/>
      <c r="B92" s="60"/>
      <c r="C92" s="108"/>
      <c r="D92" s="308">
        <v>39570.666666666664</v>
      </c>
      <c r="E92" s="13">
        <v>2008</v>
      </c>
      <c r="F92" s="13">
        <v>5</v>
      </c>
      <c r="G92" s="13">
        <v>2</v>
      </c>
      <c r="H92" s="295">
        <v>0.66666666666666663</v>
      </c>
      <c r="I92" s="13">
        <v>12.3</v>
      </c>
      <c r="J92" s="286">
        <v>63</v>
      </c>
      <c r="K92" s="13">
        <v>30</v>
      </c>
      <c r="L92" s="286">
        <v>7</v>
      </c>
      <c r="M92" s="13">
        <v>24.1</v>
      </c>
      <c r="N92" s="13">
        <v>102.15</v>
      </c>
      <c r="O92" s="287" t="s">
        <v>128</v>
      </c>
      <c r="P92" s="13"/>
      <c r="Q92" s="13"/>
      <c r="R92" s="287"/>
    </row>
    <row r="93" spans="1:18" x14ac:dyDescent="0.2">
      <c r="A93" s="59"/>
      <c r="B93" s="60"/>
      <c r="C93" s="108"/>
      <c r="D93" s="308">
        <v>39570.708333333336</v>
      </c>
      <c r="E93" s="13">
        <v>2008</v>
      </c>
      <c r="F93" s="13">
        <v>5</v>
      </c>
      <c r="G93" s="13">
        <v>2</v>
      </c>
      <c r="H93" s="295">
        <v>0.70833333333333337</v>
      </c>
      <c r="I93" s="13">
        <v>11.8</v>
      </c>
      <c r="J93" s="286">
        <v>64</v>
      </c>
      <c r="K93" s="13"/>
      <c r="L93" s="286">
        <v>0</v>
      </c>
      <c r="M93" s="13">
        <v>24.1</v>
      </c>
      <c r="N93" s="13">
        <v>102.14</v>
      </c>
      <c r="O93" s="287" t="s">
        <v>128</v>
      </c>
      <c r="P93" s="13"/>
      <c r="Q93" s="13"/>
      <c r="R93" s="287"/>
    </row>
    <row r="94" spans="1:18" x14ac:dyDescent="0.2">
      <c r="A94" s="59"/>
      <c r="B94" s="60"/>
      <c r="C94" s="108"/>
      <c r="D94" s="308">
        <v>39570.75</v>
      </c>
      <c r="E94" s="13">
        <v>2008</v>
      </c>
      <c r="F94" s="13">
        <v>5</v>
      </c>
      <c r="G94" s="13">
        <v>2</v>
      </c>
      <c r="H94" s="295">
        <v>0.75</v>
      </c>
      <c r="I94" s="13">
        <v>11.5</v>
      </c>
      <c r="J94" s="286">
        <v>69</v>
      </c>
      <c r="K94" s="13">
        <v>9</v>
      </c>
      <c r="L94" s="286">
        <v>7</v>
      </c>
      <c r="M94" s="13">
        <v>24.1</v>
      </c>
      <c r="N94" s="13">
        <v>102.11</v>
      </c>
      <c r="O94" s="287" t="s">
        <v>128</v>
      </c>
      <c r="P94" s="13"/>
      <c r="Q94" s="13"/>
      <c r="R94" s="287"/>
    </row>
    <row r="95" spans="1:18" x14ac:dyDescent="0.2">
      <c r="A95" s="59"/>
      <c r="B95" s="60"/>
      <c r="C95" s="108"/>
      <c r="D95" s="308">
        <v>39570.791666666664</v>
      </c>
      <c r="E95" s="13">
        <v>2008</v>
      </c>
      <c r="F95" s="13">
        <v>5</v>
      </c>
      <c r="G95" s="13">
        <v>2</v>
      </c>
      <c r="H95" s="295">
        <v>0.79166666666666663</v>
      </c>
      <c r="I95" s="13">
        <v>10.6</v>
      </c>
      <c r="J95" s="286">
        <v>76</v>
      </c>
      <c r="K95" s="13">
        <v>5</v>
      </c>
      <c r="L95" s="286">
        <v>11</v>
      </c>
      <c r="M95" s="13">
        <v>24.1</v>
      </c>
      <c r="N95" s="13">
        <v>102.09</v>
      </c>
      <c r="O95" s="287" t="s">
        <v>128</v>
      </c>
      <c r="P95" s="13"/>
      <c r="Q95" s="13"/>
      <c r="R95" s="287"/>
    </row>
    <row r="96" spans="1:18" x14ac:dyDescent="0.2">
      <c r="A96" s="59"/>
      <c r="B96" s="60"/>
      <c r="C96" s="108"/>
      <c r="D96" s="308">
        <v>39570.833333333336</v>
      </c>
      <c r="E96" s="13">
        <v>2008</v>
      </c>
      <c r="F96" s="13">
        <v>5</v>
      </c>
      <c r="G96" s="13">
        <v>2</v>
      </c>
      <c r="H96" s="295">
        <v>0.83333333333333337</v>
      </c>
      <c r="I96" s="13">
        <v>10.5</v>
      </c>
      <c r="J96" s="286">
        <v>75</v>
      </c>
      <c r="K96" s="13">
        <v>3</v>
      </c>
      <c r="L96" s="286">
        <v>11</v>
      </c>
      <c r="M96" s="13">
        <v>24.1</v>
      </c>
      <c r="N96" s="13">
        <v>102.08</v>
      </c>
      <c r="O96" s="287" t="s">
        <v>128</v>
      </c>
      <c r="P96" s="13"/>
      <c r="Q96" s="13"/>
      <c r="R96" s="287"/>
    </row>
    <row r="97" spans="1:18" x14ac:dyDescent="0.2">
      <c r="A97" s="59"/>
      <c r="B97" s="60"/>
      <c r="C97" s="108"/>
      <c r="D97" s="308">
        <v>39570.875</v>
      </c>
      <c r="E97" s="13">
        <v>2008</v>
      </c>
      <c r="F97" s="13">
        <v>5</v>
      </c>
      <c r="G97" s="13">
        <v>2</v>
      </c>
      <c r="H97" s="295">
        <v>0.875</v>
      </c>
      <c r="I97" s="13">
        <v>9.9</v>
      </c>
      <c r="J97" s="286">
        <v>79</v>
      </c>
      <c r="K97" s="13">
        <v>3</v>
      </c>
      <c r="L97" s="286">
        <v>11</v>
      </c>
      <c r="M97" s="13">
        <v>24.1</v>
      </c>
      <c r="N97" s="13">
        <v>102.09</v>
      </c>
      <c r="O97" s="287" t="s">
        <v>128</v>
      </c>
      <c r="P97" s="13"/>
      <c r="Q97" s="13"/>
      <c r="R97" s="287"/>
    </row>
    <row r="98" spans="1:18" x14ac:dyDescent="0.2">
      <c r="A98" s="59"/>
      <c r="B98" s="60"/>
      <c r="C98" s="108"/>
      <c r="D98" s="308">
        <v>39570.916666666664</v>
      </c>
      <c r="E98" s="13">
        <v>2008</v>
      </c>
      <c r="F98" s="13">
        <v>5</v>
      </c>
      <c r="G98" s="13">
        <v>2</v>
      </c>
      <c r="H98" s="295">
        <v>0.91666666666666663</v>
      </c>
      <c r="I98" s="13">
        <v>9.5</v>
      </c>
      <c r="J98" s="286">
        <v>80</v>
      </c>
      <c r="K98" s="13">
        <v>3</v>
      </c>
      <c r="L98" s="286">
        <v>13</v>
      </c>
      <c r="M98" s="13">
        <v>12.9</v>
      </c>
      <c r="N98" s="13">
        <v>102.07</v>
      </c>
      <c r="O98" s="287" t="s">
        <v>128</v>
      </c>
      <c r="P98" s="13"/>
      <c r="Q98" s="13"/>
      <c r="R98" s="287"/>
    </row>
    <row r="99" spans="1:18" x14ac:dyDescent="0.2">
      <c r="A99" s="59"/>
      <c r="B99" s="60"/>
      <c r="C99" s="108"/>
      <c r="D99" s="308">
        <v>39570.958333333336</v>
      </c>
      <c r="E99" s="13">
        <v>2008</v>
      </c>
      <c r="F99" s="13">
        <v>5</v>
      </c>
      <c r="G99" s="13">
        <v>2</v>
      </c>
      <c r="H99" s="295">
        <v>0.95833333333333337</v>
      </c>
      <c r="I99" s="13">
        <v>9.3000000000000007</v>
      </c>
      <c r="J99" s="286">
        <v>83</v>
      </c>
      <c r="K99" s="13">
        <v>4</v>
      </c>
      <c r="L99" s="286">
        <v>9</v>
      </c>
      <c r="M99" s="13">
        <v>19.3</v>
      </c>
      <c r="N99" s="13">
        <v>102.04</v>
      </c>
      <c r="O99" s="287" t="s">
        <v>128</v>
      </c>
      <c r="P99" s="13"/>
      <c r="Q99" s="13"/>
      <c r="R99" s="287"/>
    </row>
    <row r="100" spans="1:18" x14ac:dyDescent="0.2">
      <c r="A100" s="59"/>
      <c r="B100" s="60"/>
      <c r="C100" s="108"/>
      <c r="D100" s="308">
        <v>39571</v>
      </c>
      <c r="E100" s="13">
        <v>2008</v>
      </c>
      <c r="F100" s="13">
        <v>5</v>
      </c>
      <c r="G100" s="13">
        <v>3</v>
      </c>
      <c r="H100" s="295">
        <v>0</v>
      </c>
      <c r="I100" s="13">
        <v>8.9</v>
      </c>
      <c r="J100" s="286">
        <v>86</v>
      </c>
      <c r="K100" s="13"/>
      <c r="L100" s="286">
        <v>0</v>
      </c>
      <c r="M100" s="13">
        <v>16.100000000000001</v>
      </c>
      <c r="N100" s="13">
        <v>102.04</v>
      </c>
      <c r="O100" s="287" t="s">
        <v>128</v>
      </c>
      <c r="P100" s="13"/>
      <c r="Q100" s="13"/>
      <c r="R100" s="287"/>
    </row>
    <row r="101" spans="1:18" x14ac:dyDescent="0.2">
      <c r="A101" s="59"/>
      <c r="B101" s="60"/>
      <c r="C101" s="108"/>
      <c r="D101" s="308">
        <v>39571.041666666664</v>
      </c>
      <c r="E101" s="13">
        <v>2008</v>
      </c>
      <c r="F101" s="13">
        <v>5</v>
      </c>
      <c r="G101" s="13">
        <v>3</v>
      </c>
      <c r="H101" s="295">
        <v>4.1666666666666664E-2</v>
      </c>
      <c r="I101" s="13">
        <v>8.6999999999999993</v>
      </c>
      <c r="J101" s="286">
        <v>81</v>
      </c>
      <c r="K101" s="13">
        <v>34</v>
      </c>
      <c r="L101" s="286">
        <v>6</v>
      </c>
      <c r="M101" s="13">
        <v>16.100000000000001</v>
      </c>
      <c r="N101" s="13">
        <v>102.01</v>
      </c>
      <c r="O101" s="287" t="s">
        <v>128</v>
      </c>
      <c r="P101" s="13"/>
      <c r="Q101" s="13"/>
      <c r="R101" s="287"/>
    </row>
    <row r="102" spans="1:18" x14ac:dyDescent="0.2">
      <c r="A102" s="59"/>
      <c r="B102" s="60"/>
      <c r="C102" s="108"/>
      <c r="D102" s="308">
        <v>39571.083333333336</v>
      </c>
      <c r="E102" s="13">
        <v>2008</v>
      </c>
      <c r="F102" s="13">
        <v>5</v>
      </c>
      <c r="G102" s="13">
        <v>3</v>
      </c>
      <c r="H102" s="295">
        <v>8.3333333333333329E-2</v>
      </c>
      <c r="I102" s="13">
        <v>8.8000000000000007</v>
      </c>
      <c r="J102" s="286">
        <v>87</v>
      </c>
      <c r="K102" s="13"/>
      <c r="L102" s="286">
        <v>0</v>
      </c>
      <c r="M102" s="13">
        <v>9.6999999999999993</v>
      </c>
      <c r="N102" s="13">
        <v>102</v>
      </c>
      <c r="O102" s="287" t="s">
        <v>129</v>
      </c>
      <c r="P102" s="13"/>
      <c r="Q102" s="13"/>
      <c r="R102" s="287"/>
    </row>
    <row r="103" spans="1:18" x14ac:dyDescent="0.2">
      <c r="A103" s="59"/>
      <c r="B103" s="60"/>
      <c r="C103" s="108"/>
      <c r="D103" s="308">
        <v>39571.125</v>
      </c>
      <c r="E103" s="13">
        <v>2008</v>
      </c>
      <c r="F103" s="13">
        <v>5</v>
      </c>
      <c r="G103" s="13">
        <v>3</v>
      </c>
      <c r="H103" s="295">
        <v>0.125</v>
      </c>
      <c r="I103" s="13">
        <v>8.6</v>
      </c>
      <c r="J103" s="286">
        <v>89</v>
      </c>
      <c r="K103" s="13"/>
      <c r="L103" s="286">
        <v>0</v>
      </c>
      <c r="M103" s="13">
        <v>9.6999999999999993</v>
      </c>
      <c r="N103" s="13">
        <v>102</v>
      </c>
      <c r="O103" s="287" t="s">
        <v>129</v>
      </c>
      <c r="P103" s="13"/>
      <c r="Q103" s="13"/>
      <c r="R103" s="287"/>
    </row>
    <row r="104" spans="1:18" x14ac:dyDescent="0.2">
      <c r="A104" s="59"/>
      <c r="B104" s="60"/>
      <c r="C104" s="108"/>
      <c r="D104" s="308">
        <v>39571.166666666664</v>
      </c>
      <c r="E104" s="13">
        <v>2008</v>
      </c>
      <c r="F104" s="13">
        <v>5</v>
      </c>
      <c r="G104" s="13">
        <v>3</v>
      </c>
      <c r="H104" s="295">
        <v>0.16666666666666666</v>
      </c>
      <c r="I104" s="13">
        <v>8.4</v>
      </c>
      <c r="J104" s="286">
        <v>91</v>
      </c>
      <c r="K104" s="13">
        <v>9</v>
      </c>
      <c r="L104" s="286">
        <v>4</v>
      </c>
      <c r="M104" s="13">
        <v>6.4</v>
      </c>
      <c r="N104" s="13">
        <v>102</v>
      </c>
      <c r="O104" s="287" t="s">
        <v>129</v>
      </c>
      <c r="P104" s="13"/>
      <c r="Q104" s="13"/>
      <c r="R104" s="287"/>
    </row>
    <row r="105" spans="1:18" x14ac:dyDescent="0.2">
      <c r="A105" s="59"/>
      <c r="B105" s="60"/>
      <c r="C105" s="108"/>
      <c r="D105" s="308">
        <v>39571.208333333336</v>
      </c>
      <c r="E105" s="13">
        <v>2008</v>
      </c>
      <c r="F105" s="13">
        <v>5</v>
      </c>
      <c r="G105" s="13">
        <v>3</v>
      </c>
      <c r="H105" s="295">
        <v>0.20833333333333334</v>
      </c>
      <c r="I105" s="13">
        <v>8.5</v>
      </c>
      <c r="J105" s="286">
        <v>91</v>
      </c>
      <c r="K105" s="13"/>
      <c r="L105" s="286">
        <v>0</v>
      </c>
      <c r="M105" s="13">
        <v>6.4</v>
      </c>
      <c r="N105" s="13">
        <v>102.02</v>
      </c>
      <c r="O105" s="287" t="s">
        <v>129</v>
      </c>
      <c r="P105" s="13"/>
      <c r="Q105" s="13"/>
      <c r="R105" s="287"/>
    </row>
    <row r="106" spans="1:18" x14ac:dyDescent="0.2">
      <c r="A106" s="59"/>
      <c r="B106" s="60"/>
      <c r="C106" s="108"/>
      <c r="D106" s="308">
        <v>39571.25</v>
      </c>
      <c r="E106" s="13">
        <v>2008</v>
      </c>
      <c r="F106" s="13">
        <v>5</v>
      </c>
      <c r="G106" s="13">
        <v>3</v>
      </c>
      <c r="H106" s="295">
        <v>0.25</v>
      </c>
      <c r="I106" s="13">
        <v>8.8000000000000007</v>
      </c>
      <c r="J106" s="286">
        <v>90</v>
      </c>
      <c r="K106" s="13"/>
      <c r="L106" s="286">
        <v>0</v>
      </c>
      <c r="M106" s="13">
        <v>11.3</v>
      </c>
      <c r="N106" s="13">
        <v>102.05</v>
      </c>
      <c r="O106" s="287" t="s">
        <v>128</v>
      </c>
      <c r="P106" s="13"/>
      <c r="Q106" s="13"/>
      <c r="R106" s="287"/>
    </row>
    <row r="107" spans="1:18" x14ac:dyDescent="0.2">
      <c r="A107" s="59"/>
      <c r="B107" s="60"/>
      <c r="C107" s="108"/>
      <c r="D107" s="308">
        <v>39571.291666666664</v>
      </c>
      <c r="E107" s="13">
        <v>2008</v>
      </c>
      <c r="F107" s="13">
        <v>5</v>
      </c>
      <c r="G107" s="13">
        <v>3</v>
      </c>
      <c r="H107" s="295">
        <v>0.29166666666666669</v>
      </c>
      <c r="I107" s="13">
        <v>8.9</v>
      </c>
      <c r="J107" s="286">
        <v>91</v>
      </c>
      <c r="K107" s="13">
        <v>27</v>
      </c>
      <c r="L107" s="286">
        <v>4</v>
      </c>
      <c r="M107" s="13">
        <v>24.1</v>
      </c>
      <c r="N107" s="13">
        <v>102.09</v>
      </c>
      <c r="O107" s="287" t="s">
        <v>128</v>
      </c>
      <c r="P107" s="13"/>
      <c r="Q107" s="13"/>
      <c r="R107" s="287"/>
    </row>
    <row r="108" spans="1:18" x14ac:dyDescent="0.2">
      <c r="A108" s="59"/>
      <c r="B108" s="60"/>
      <c r="C108" s="108"/>
      <c r="D108" s="308">
        <v>39571.333333333336</v>
      </c>
      <c r="E108" s="13">
        <v>2008</v>
      </c>
      <c r="F108" s="13">
        <v>5</v>
      </c>
      <c r="G108" s="13">
        <v>3</v>
      </c>
      <c r="H108" s="295">
        <v>0.33333333333333331</v>
      </c>
      <c r="I108" s="13">
        <v>9</v>
      </c>
      <c r="J108" s="286">
        <v>91</v>
      </c>
      <c r="K108" s="13">
        <v>33</v>
      </c>
      <c r="L108" s="286">
        <v>11</v>
      </c>
      <c r="M108" s="13">
        <v>9.6999999999999993</v>
      </c>
      <c r="N108" s="13">
        <v>102.11</v>
      </c>
      <c r="O108" s="287" t="s">
        <v>129</v>
      </c>
      <c r="P108" s="13"/>
      <c r="Q108" s="13"/>
      <c r="R108" s="287"/>
    </row>
    <row r="109" spans="1:18" x14ac:dyDescent="0.2">
      <c r="A109" s="59"/>
      <c r="B109" s="60"/>
      <c r="C109" s="108"/>
      <c r="D109" s="308">
        <v>39571.375</v>
      </c>
      <c r="E109" s="13">
        <v>2008</v>
      </c>
      <c r="F109" s="13">
        <v>5</v>
      </c>
      <c r="G109" s="13">
        <v>3</v>
      </c>
      <c r="H109" s="295">
        <v>0.375</v>
      </c>
      <c r="I109" s="13">
        <v>9.1</v>
      </c>
      <c r="J109" s="286">
        <v>89</v>
      </c>
      <c r="K109" s="13">
        <v>32</v>
      </c>
      <c r="L109" s="286">
        <v>15</v>
      </c>
      <c r="M109" s="13">
        <v>16.100000000000001</v>
      </c>
      <c r="N109" s="13">
        <v>102.14</v>
      </c>
      <c r="O109" s="287" t="s">
        <v>128</v>
      </c>
      <c r="P109" s="13"/>
      <c r="Q109" s="13"/>
      <c r="R109" s="287"/>
    </row>
    <row r="110" spans="1:18" x14ac:dyDescent="0.2">
      <c r="A110" s="59"/>
      <c r="B110" s="60"/>
      <c r="C110" s="108"/>
      <c r="D110" s="308">
        <v>39571.416666666664</v>
      </c>
      <c r="E110" s="13">
        <v>2008</v>
      </c>
      <c r="F110" s="13">
        <v>5</v>
      </c>
      <c r="G110" s="13">
        <v>3</v>
      </c>
      <c r="H110" s="295">
        <v>0.41666666666666669</v>
      </c>
      <c r="I110" s="13">
        <v>9.6</v>
      </c>
      <c r="J110" s="286">
        <v>87</v>
      </c>
      <c r="K110" s="13">
        <v>31</v>
      </c>
      <c r="L110" s="286">
        <v>9</v>
      </c>
      <c r="M110" s="13">
        <v>19.3</v>
      </c>
      <c r="N110" s="13">
        <v>102.15</v>
      </c>
      <c r="O110" s="287" t="s">
        <v>128</v>
      </c>
      <c r="P110" s="13"/>
      <c r="Q110" s="13"/>
      <c r="R110" s="287"/>
    </row>
    <row r="111" spans="1:18" x14ac:dyDescent="0.2">
      <c r="A111" s="59"/>
      <c r="B111" s="60"/>
      <c r="C111" s="108"/>
      <c r="D111" s="308">
        <v>39571.458333333336</v>
      </c>
      <c r="E111" s="13">
        <v>2008</v>
      </c>
      <c r="F111" s="13">
        <v>5</v>
      </c>
      <c r="G111" s="13">
        <v>3</v>
      </c>
      <c r="H111" s="295">
        <v>0.45833333333333331</v>
      </c>
      <c r="I111" s="13">
        <v>9</v>
      </c>
      <c r="J111" s="286">
        <v>92</v>
      </c>
      <c r="K111" s="13">
        <v>29</v>
      </c>
      <c r="L111" s="286">
        <v>28</v>
      </c>
      <c r="M111" s="13">
        <v>8</v>
      </c>
      <c r="N111" s="13">
        <v>102.17</v>
      </c>
      <c r="O111" s="287" t="s">
        <v>130</v>
      </c>
      <c r="P111" s="13"/>
      <c r="Q111" s="13"/>
      <c r="R111" s="287"/>
    </row>
    <row r="112" spans="1:18" x14ac:dyDescent="0.2">
      <c r="A112" s="59"/>
      <c r="B112" s="60"/>
      <c r="C112" s="108"/>
      <c r="D112" s="308">
        <v>39571.5</v>
      </c>
      <c r="E112" s="13">
        <v>2008</v>
      </c>
      <c r="F112" s="13">
        <v>5</v>
      </c>
      <c r="G112" s="13">
        <v>3</v>
      </c>
      <c r="H112" s="295">
        <v>0.5</v>
      </c>
      <c r="I112" s="13">
        <v>9.5</v>
      </c>
      <c r="J112" s="286">
        <v>89</v>
      </c>
      <c r="K112" s="13">
        <v>30</v>
      </c>
      <c r="L112" s="286">
        <v>28</v>
      </c>
      <c r="M112" s="13">
        <v>19.3</v>
      </c>
      <c r="N112" s="13">
        <v>102.17</v>
      </c>
      <c r="O112" s="287" t="s">
        <v>124</v>
      </c>
      <c r="P112" s="13"/>
      <c r="Q112" s="13"/>
      <c r="R112" s="287"/>
    </row>
    <row r="113" spans="1:18" x14ac:dyDescent="0.2">
      <c r="A113" s="59"/>
      <c r="B113" s="60"/>
      <c r="C113" s="108"/>
      <c r="D113" s="308">
        <v>39571.541666666664</v>
      </c>
      <c r="E113" s="13">
        <v>2008</v>
      </c>
      <c r="F113" s="13">
        <v>5</v>
      </c>
      <c r="G113" s="13">
        <v>3</v>
      </c>
      <c r="H113" s="295">
        <v>0.54166666666666663</v>
      </c>
      <c r="I113" s="13">
        <v>10.1</v>
      </c>
      <c r="J113" s="286">
        <v>84</v>
      </c>
      <c r="K113" s="13">
        <v>30</v>
      </c>
      <c r="L113" s="286">
        <v>26</v>
      </c>
      <c r="M113" s="13">
        <v>24.1</v>
      </c>
      <c r="N113" s="13">
        <v>102.16</v>
      </c>
      <c r="O113" s="287" t="s">
        <v>124</v>
      </c>
      <c r="P113" s="13"/>
      <c r="Q113" s="13"/>
      <c r="R113" s="287"/>
    </row>
    <row r="114" spans="1:18" x14ac:dyDescent="0.2">
      <c r="A114" s="59"/>
      <c r="B114" s="60"/>
      <c r="C114" s="108"/>
      <c r="D114" s="308">
        <v>39571.583333333336</v>
      </c>
      <c r="E114" s="13">
        <v>2008</v>
      </c>
      <c r="F114" s="13">
        <v>5</v>
      </c>
      <c r="G114" s="13">
        <v>3</v>
      </c>
      <c r="H114" s="295">
        <v>0.58333333333333337</v>
      </c>
      <c r="I114" s="13">
        <v>10.4</v>
      </c>
      <c r="J114" s="286">
        <v>82</v>
      </c>
      <c r="K114" s="13">
        <v>31</v>
      </c>
      <c r="L114" s="286">
        <v>22</v>
      </c>
      <c r="M114" s="13">
        <v>24.1</v>
      </c>
      <c r="N114" s="13">
        <v>102.15</v>
      </c>
      <c r="O114" s="287" t="s">
        <v>126</v>
      </c>
      <c r="P114" s="13"/>
      <c r="Q114" s="13"/>
      <c r="R114" s="287"/>
    </row>
    <row r="115" spans="1:18" x14ac:dyDescent="0.2">
      <c r="A115" s="59"/>
      <c r="B115" s="60"/>
      <c r="C115" s="108"/>
      <c r="D115" s="308">
        <v>39571.625</v>
      </c>
      <c r="E115" s="13">
        <v>2008</v>
      </c>
      <c r="F115" s="13">
        <v>5</v>
      </c>
      <c r="G115" s="13">
        <v>3</v>
      </c>
      <c r="H115" s="295">
        <v>0.625</v>
      </c>
      <c r="I115" s="13">
        <v>12.3</v>
      </c>
      <c r="J115" s="286">
        <v>76</v>
      </c>
      <c r="K115" s="13">
        <v>29</v>
      </c>
      <c r="L115" s="286">
        <v>24</v>
      </c>
      <c r="M115" s="13">
        <v>32.200000000000003</v>
      </c>
      <c r="N115" s="13">
        <v>102.13</v>
      </c>
      <c r="O115" s="287" t="s">
        <v>127</v>
      </c>
      <c r="P115" s="13"/>
      <c r="Q115" s="13"/>
      <c r="R115" s="287"/>
    </row>
    <row r="116" spans="1:18" x14ac:dyDescent="0.2">
      <c r="A116" s="59"/>
      <c r="B116" s="60"/>
      <c r="C116" s="108"/>
      <c r="D116" s="308">
        <v>39571.666666666664</v>
      </c>
      <c r="E116" s="13">
        <v>2008</v>
      </c>
      <c r="F116" s="13">
        <v>5</v>
      </c>
      <c r="G116" s="13">
        <v>3</v>
      </c>
      <c r="H116" s="295">
        <v>0.66666666666666663</v>
      </c>
      <c r="I116" s="13">
        <v>11.4</v>
      </c>
      <c r="J116" s="286">
        <v>75</v>
      </c>
      <c r="K116" s="13">
        <v>31</v>
      </c>
      <c r="L116" s="286">
        <v>19</v>
      </c>
      <c r="M116" s="13">
        <v>32.200000000000003</v>
      </c>
      <c r="N116" s="13">
        <v>102.12</v>
      </c>
      <c r="O116" s="287" t="s">
        <v>127</v>
      </c>
      <c r="P116" s="13"/>
      <c r="Q116" s="13"/>
      <c r="R116" s="287"/>
    </row>
    <row r="117" spans="1:18" x14ac:dyDescent="0.2">
      <c r="A117" s="59"/>
      <c r="B117" s="60"/>
      <c r="C117" s="108"/>
      <c r="D117" s="308">
        <v>39571.708333333336</v>
      </c>
      <c r="E117" s="13">
        <v>2008</v>
      </c>
      <c r="F117" s="13">
        <v>5</v>
      </c>
      <c r="G117" s="13">
        <v>3</v>
      </c>
      <c r="H117" s="295">
        <v>0.70833333333333337</v>
      </c>
      <c r="I117" s="13">
        <v>11.8</v>
      </c>
      <c r="J117" s="286">
        <v>72</v>
      </c>
      <c r="K117" s="13">
        <v>30</v>
      </c>
      <c r="L117" s="286">
        <v>17</v>
      </c>
      <c r="M117" s="13">
        <v>48.3</v>
      </c>
      <c r="N117" s="13">
        <v>102.09</v>
      </c>
      <c r="O117" s="287" t="s">
        <v>127</v>
      </c>
      <c r="P117" s="13"/>
      <c r="Q117" s="13"/>
      <c r="R117" s="287"/>
    </row>
    <row r="118" spans="1:18" x14ac:dyDescent="0.2">
      <c r="A118" s="59"/>
      <c r="B118" s="60"/>
      <c r="C118" s="108"/>
      <c r="D118" s="308">
        <v>39571.75</v>
      </c>
      <c r="E118" s="13">
        <v>2008</v>
      </c>
      <c r="F118" s="13">
        <v>5</v>
      </c>
      <c r="G118" s="13">
        <v>3</v>
      </c>
      <c r="H118" s="295">
        <v>0.75</v>
      </c>
      <c r="I118" s="13">
        <v>11.4</v>
      </c>
      <c r="J118" s="286">
        <v>75</v>
      </c>
      <c r="K118" s="13">
        <v>31</v>
      </c>
      <c r="L118" s="286">
        <v>13</v>
      </c>
      <c r="M118" s="13">
        <v>32.200000000000003</v>
      </c>
      <c r="N118" s="13">
        <v>102.1</v>
      </c>
      <c r="O118" s="287" t="s">
        <v>127</v>
      </c>
      <c r="P118" s="13"/>
      <c r="Q118" s="13"/>
      <c r="R118" s="287"/>
    </row>
    <row r="119" spans="1:18" x14ac:dyDescent="0.2">
      <c r="A119" s="59"/>
      <c r="B119" s="60"/>
      <c r="C119" s="108"/>
      <c r="D119" s="308">
        <v>39571.791666666664</v>
      </c>
      <c r="E119" s="13">
        <v>2008</v>
      </c>
      <c r="F119" s="13">
        <v>5</v>
      </c>
      <c r="G119" s="13">
        <v>3</v>
      </c>
      <c r="H119" s="295">
        <v>0.79166666666666663</v>
      </c>
      <c r="I119" s="13">
        <v>10.6</v>
      </c>
      <c r="J119" s="286">
        <v>78</v>
      </c>
      <c r="K119" s="13">
        <v>31</v>
      </c>
      <c r="L119" s="286">
        <v>7</v>
      </c>
      <c r="M119" s="13">
        <v>32.200000000000003</v>
      </c>
      <c r="N119" s="13">
        <v>102.1</v>
      </c>
      <c r="O119" s="287" t="s">
        <v>127</v>
      </c>
      <c r="P119" s="13"/>
      <c r="Q119" s="13"/>
      <c r="R119" s="287"/>
    </row>
    <row r="120" spans="1:18" x14ac:dyDescent="0.2">
      <c r="A120" s="59"/>
      <c r="B120" s="60"/>
      <c r="C120" s="108"/>
      <c r="D120" s="308">
        <v>39571.833333333336</v>
      </c>
      <c r="E120" s="13">
        <v>2008</v>
      </c>
      <c r="F120" s="13">
        <v>5</v>
      </c>
      <c r="G120" s="13">
        <v>3</v>
      </c>
      <c r="H120" s="295">
        <v>0.83333333333333337</v>
      </c>
      <c r="I120" s="13">
        <v>9.4</v>
      </c>
      <c r="J120" s="286">
        <v>80</v>
      </c>
      <c r="K120" s="13">
        <v>29</v>
      </c>
      <c r="L120" s="286">
        <v>4</v>
      </c>
      <c r="M120" s="13">
        <v>32.200000000000003</v>
      </c>
      <c r="N120" s="13">
        <v>102.14</v>
      </c>
      <c r="O120" s="287" t="s">
        <v>127</v>
      </c>
      <c r="P120" s="13"/>
      <c r="Q120" s="13"/>
      <c r="R120" s="287"/>
    </row>
    <row r="121" spans="1:18" x14ac:dyDescent="0.2">
      <c r="A121" s="59"/>
      <c r="B121" s="60"/>
      <c r="C121" s="108"/>
      <c r="D121" s="308">
        <v>39571.875</v>
      </c>
      <c r="E121" s="13">
        <v>2008</v>
      </c>
      <c r="F121" s="13">
        <v>5</v>
      </c>
      <c r="G121" s="13">
        <v>3</v>
      </c>
      <c r="H121" s="295">
        <v>0.875</v>
      </c>
      <c r="I121" s="13">
        <v>10.199999999999999</v>
      </c>
      <c r="J121" s="286">
        <v>79</v>
      </c>
      <c r="K121" s="13">
        <v>30</v>
      </c>
      <c r="L121" s="286">
        <v>4</v>
      </c>
      <c r="M121" s="13">
        <v>32.200000000000003</v>
      </c>
      <c r="N121" s="13">
        <v>102.17</v>
      </c>
      <c r="O121" s="287" t="s">
        <v>127</v>
      </c>
      <c r="P121" s="13"/>
      <c r="Q121" s="13"/>
      <c r="R121" s="287"/>
    </row>
    <row r="122" spans="1:18" x14ac:dyDescent="0.2">
      <c r="A122" s="59"/>
      <c r="B122" s="60"/>
      <c r="C122" s="108"/>
      <c r="D122" s="308">
        <v>39571.916666666664</v>
      </c>
      <c r="E122" s="13">
        <v>2008</v>
      </c>
      <c r="F122" s="13">
        <v>5</v>
      </c>
      <c r="G122" s="13">
        <v>3</v>
      </c>
      <c r="H122" s="295">
        <v>0.91666666666666663</v>
      </c>
      <c r="I122" s="13">
        <v>9.5</v>
      </c>
      <c r="J122" s="286">
        <v>80</v>
      </c>
      <c r="K122" s="13">
        <v>20</v>
      </c>
      <c r="L122" s="286">
        <v>9</v>
      </c>
      <c r="M122" s="13">
        <v>32.200000000000003</v>
      </c>
      <c r="N122" s="13">
        <v>102.17</v>
      </c>
      <c r="O122" s="287" t="s">
        <v>127</v>
      </c>
      <c r="P122" s="13"/>
      <c r="Q122" s="13"/>
      <c r="R122" s="287"/>
    </row>
    <row r="123" spans="1:18" ht="17" thickBot="1" x14ac:dyDescent="0.25">
      <c r="A123" s="59"/>
      <c r="B123" s="60"/>
      <c r="C123" s="108"/>
      <c r="D123" s="336">
        <v>39571.958333333336</v>
      </c>
      <c r="E123" s="288">
        <v>2008</v>
      </c>
      <c r="F123" s="288">
        <v>5</v>
      </c>
      <c r="G123" s="288">
        <v>3</v>
      </c>
      <c r="H123" s="296">
        <v>0.95833333333333337</v>
      </c>
      <c r="I123" s="288">
        <v>8</v>
      </c>
      <c r="J123" s="289">
        <v>87</v>
      </c>
      <c r="K123" s="288"/>
      <c r="L123" s="289">
        <v>0</v>
      </c>
      <c r="M123" s="288">
        <v>32.200000000000003</v>
      </c>
      <c r="N123" s="288">
        <v>102.19</v>
      </c>
      <c r="O123" s="290" t="s">
        <v>127</v>
      </c>
      <c r="P123" s="288"/>
      <c r="Q123" s="288"/>
      <c r="R123" s="290"/>
    </row>
    <row r="124" spans="1:18" x14ac:dyDescent="0.2">
      <c r="A124" s="59"/>
      <c r="B124" s="60"/>
      <c r="C124" s="108"/>
      <c r="D124" s="66"/>
      <c r="E124" s="66"/>
      <c r="F124" s="66"/>
      <c r="G124" s="66"/>
      <c r="H124" s="66"/>
      <c r="I124" s="66"/>
      <c r="J124" s="66"/>
      <c r="K124" s="66"/>
      <c r="L124" s="66"/>
      <c r="M124" s="66"/>
      <c r="N124" s="66"/>
      <c r="O124" s="66"/>
      <c r="P124" s="66"/>
      <c r="Q124" s="66"/>
      <c r="R124" s="66"/>
    </row>
    <row r="125" spans="1:18" x14ac:dyDescent="0.2">
      <c r="A125" s="59"/>
      <c r="B125" s="60"/>
      <c r="C125" s="108"/>
      <c r="D125" s="66"/>
      <c r="E125" s="66"/>
      <c r="F125" s="66"/>
      <c r="G125" s="66"/>
      <c r="H125" s="66"/>
      <c r="I125" s="66"/>
      <c r="J125" s="66"/>
      <c r="K125" s="66"/>
      <c r="L125" s="66"/>
      <c r="M125" s="66"/>
      <c r="N125" s="66"/>
      <c r="O125" s="66"/>
      <c r="P125" s="66"/>
      <c r="Q125" s="66"/>
      <c r="R125" s="66"/>
    </row>
    <row r="126" spans="1:18" x14ac:dyDescent="0.2">
      <c r="A126" s="59"/>
      <c r="B126" s="60"/>
      <c r="C126" s="108"/>
      <c r="D126" s="66"/>
      <c r="E126" s="66"/>
      <c r="F126" s="66"/>
      <c r="G126" s="66"/>
      <c r="H126" s="66"/>
      <c r="I126" s="66"/>
      <c r="J126" s="66"/>
      <c r="K126" s="66"/>
      <c r="L126" s="66"/>
      <c r="M126" s="66"/>
      <c r="N126" s="66"/>
      <c r="O126" s="66"/>
      <c r="P126" s="66"/>
      <c r="Q126" s="66"/>
      <c r="R126" s="66"/>
    </row>
    <row r="127" spans="1:18" x14ac:dyDescent="0.2">
      <c r="A127" s="59"/>
      <c r="B127" s="60"/>
      <c r="C127" s="108"/>
      <c r="D127" s="66"/>
      <c r="E127" s="66"/>
      <c r="F127" s="66"/>
      <c r="G127" s="66"/>
      <c r="H127" s="66"/>
      <c r="I127" s="66"/>
      <c r="J127" s="66"/>
      <c r="K127" s="66"/>
      <c r="L127" s="66"/>
      <c r="M127" s="66"/>
      <c r="N127" s="66"/>
      <c r="O127" s="66"/>
      <c r="P127" s="66"/>
      <c r="Q127" s="66"/>
      <c r="R127" s="66"/>
    </row>
    <row r="128" spans="1:18" x14ac:dyDescent="0.2">
      <c r="A128" s="59"/>
      <c r="B128" s="60"/>
      <c r="C128" s="108"/>
      <c r="D128" s="66"/>
      <c r="E128" s="66"/>
      <c r="F128" s="66"/>
      <c r="G128" s="66"/>
      <c r="H128" s="66"/>
      <c r="I128" s="66"/>
      <c r="J128" s="66"/>
      <c r="K128" s="66"/>
      <c r="L128" s="66"/>
      <c r="M128" s="66"/>
      <c r="N128" s="66"/>
      <c r="O128" s="66"/>
      <c r="P128" s="66"/>
      <c r="Q128" s="66"/>
      <c r="R128" s="66"/>
    </row>
    <row r="129" spans="1:18" ht="17" thickBot="1" x14ac:dyDescent="0.25">
      <c r="A129" s="59"/>
      <c r="B129" s="60"/>
      <c r="C129" s="108"/>
      <c r="D129" s="66"/>
      <c r="E129" s="66"/>
      <c r="F129" s="66"/>
      <c r="G129" s="66"/>
      <c r="H129" s="66"/>
      <c r="I129" s="66"/>
      <c r="J129" s="66"/>
      <c r="K129" s="66"/>
      <c r="L129" s="66"/>
      <c r="M129" s="66"/>
      <c r="N129" s="66"/>
      <c r="O129" s="66"/>
      <c r="P129" s="66"/>
      <c r="Q129" s="66"/>
      <c r="R129" s="66"/>
    </row>
    <row r="130" spans="1:18" ht="36" customHeight="1" thickBot="1" x14ac:dyDescent="0.25">
      <c r="A130" s="355" t="s">
        <v>158</v>
      </c>
      <c r="B130" s="356"/>
      <c r="C130" s="357"/>
      <c r="D130" s="346" t="s">
        <v>134</v>
      </c>
      <c r="E130" s="346" t="s">
        <v>135</v>
      </c>
      <c r="F130" s="346" t="s">
        <v>136</v>
      </c>
      <c r="G130" s="347" t="s">
        <v>137</v>
      </c>
      <c r="H130" s="348" t="s">
        <v>138</v>
      </c>
      <c r="I130" s="66"/>
      <c r="J130" s="66"/>
      <c r="K130" s="66"/>
      <c r="L130" s="66"/>
      <c r="M130" s="66"/>
      <c r="N130" s="66"/>
      <c r="O130" s="66"/>
      <c r="P130" s="66"/>
      <c r="Q130" s="66"/>
      <c r="R130" s="66"/>
    </row>
    <row r="131" spans="1:18" x14ac:dyDescent="0.2">
      <c r="A131" s="355"/>
      <c r="B131" s="356"/>
      <c r="C131" s="357"/>
      <c r="D131" s="299">
        <v>2008</v>
      </c>
      <c r="E131" s="299">
        <v>5</v>
      </c>
      <c r="F131" s="299">
        <v>1</v>
      </c>
      <c r="G131" s="300">
        <v>6.22</v>
      </c>
      <c r="H131" s="301">
        <f>(G131*1000)/24</f>
        <v>259.16666666666669</v>
      </c>
      <c r="I131" s="66"/>
      <c r="J131" s="66"/>
      <c r="K131" s="66"/>
      <c r="L131" s="66"/>
      <c r="M131" s="66"/>
      <c r="N131" s="66"/>
      <c r="O131" s="66"/>
      <c r="P131" s="66"/>
      <c r="Q131" s="66"/>
      <c r="R131" s="66"/>
    </row>
    <row r="132" spans="1:18" x14ac:dyDescent="0.2">
      <c r="A132" s="355"/>
      <c r="B132" s="356"/>
      <c r="C132" s="357"/>
      <c r="D132" s="7">
        <v>2008</v>
      </c>
      <c r="E132" s="7">
        <v>5</v>
      </c>
      <c r="F132" s="7">
        <v>2</v>
      </c>
      <c r="G132" s="302">
        <v>4.32</v>
      </c>
      <c r="H132" s="297">
        <f t="shared" ref="H132:H161" si="1">(G132*1000)/24</f>
        <v>180</v>
      </c>
      <c r="I132" s="66"/>
      <c r="J132" s="66"/>
      <c r="K132" s="66"/>
      <c r="L132" s="66"/>
      <c r="M132" s="66"/>
      <c r="N132" s="66"/>
      <c r="O132" s="66"/>
      <c r="P132" s="66"/>
      <c r="Q132" s="66"/>
      <c r="R132" s="66"/>
    </row>
    <row r="133" spans="1:18" x14ac:dyDescent="0.2">
      <c r="A133" s="355"/>
      <c r="B133" s="356"/>
      <c r="C133" s="357"/>
      <c r="D133" s="7">
        <v>2008</v>
      </c>
      <c r="E133" s="7">
        <v>5</v>
      </c>
      <c r="F133" s="7">
        <v>3</v>
      </c>
      <c r="G133" s="302">
        <v>6.69</v>
      </c>
      <c r="H133" s="297">
        <f t="shared" si="1"/>
        <v>278.75</v>
      </c>
      <c r="I133" s="66"/>
      <c r="J133" s="66"/>
      <c r="K133" s="66"/>
      <c r="L133" s="66"/>
      <c r="M133" s="66"/>
      <c r="N133" s="66"/>
      <c r="O133" s="66"/>
      <c r="P133" s="66"/>
      <c r="Q133" s="66"/>
      <c r="R133" s="66"/>
    </row>
    <row r="134" spans="1:18" x14ac:dyDescent="0.2">
      <c r="A134" s="355"/>
      <c r="B134" s="356"/>
      <c r="C134" s="357"/>
      <c r="D134" s="7">
        <v>2008</v>
      </c>
      <c r="E134" s="7">
        <v>5</v>
      </c>
      <c r="F134" s="7">
        <v>4</v>
      </c>
      <c r="G134" s="302">
        <v>6.59</v>
      </c>
      <c r="H134" s="297">
        <f t="shared" si="1"/>
        <v>274.58333333333331</v>
      </c>
      <c r="I134" s="66"/>
      <c r="J134" s="66"/>
      <c r="K134" s="66"/>
      <c r="L134" s="66"/>
      <c r="M134" s="66"/>
      <c r="N134" s="66"/>
      <c r="O134" s="66"/>
      <c r="P134" s="66"/>
      <c r="Q134" s="66"/>
      <c r="R134" s="66"/>
    </row>
    <row r="135" spans="1:18" x14ac:dyDescent="0.2">
      <c r="A135" s="59"/>
      <c r="B135" s="60"/>
      <c r="C135" s="108"/>
      <c r="D135" s="7">
        <v>2008</v>
      </c>
      <c r="E135" s="7">
        <v>5</v>
      </c>
      <c r="F135" s="7">
        <v>5</v>
      </c>
      <c r="G135" s="302">
        <v>6.91</v>
      </c>
      <c r="H135" s="297">
        <f t="shared" si="1"/>
        <v>287.91666666666669</v>
      </c>
      <c r="I135" s="66"/>
      <c r="J135" s="66"/>
      <c r="K135" s="66"/>
      <c r="L135" s="66"/>
      <c r="M135" s="66"/>
      <c r="N135" s="66"/>
      <c r="O135" s="66"/>
      <c r="P135" s="66"/>
      <c r="Q135" s="66"/>
      <c r="R135" s="66"/>
    </row>
    <row r="136" spans="1:18" x14ac:dyDescent="0.2">
      <c r="A136" s="59"/>
      <c r="B136" s="60"/>
      <c r="C136" s="108"/>
      <c r="D136" s="7">
        <v>2008</v>
      </c>
      <c r="E136" s="7">
        <v>5</v>
      </c>
      <c r="F136" s="7">
        <v>6</v>
      </c>
      <c r="G136" s="302">
        <v>7.04</v>
      </c>
      <c r="H136" s="297">
        <f t="shared" si="1"/>
        <v>293.33333333333331</v>
      </c>
      <c r="I136" s="66"/>
      <c r="J136" s="66"/>
      <c r="K136" s="66"/>
      <c r="L136" s="66"/>
      <c r="M136" s="66"/>
      <c r="N136" s="66"/>
      <c r="O136" s="66"/>
      <c r="P136" s="66"/>
      <c r="Q136" s="66"/>
      <c r="R136" s="66"/>
    </row>
    <row r="137" spans="1:18" x14ac:dyDescent="0.2">
      <c r="A137" s="59"/>
      <c r="B137" s="60"/>
      <c r="C137" s="108"/>
      <c r="D137" s="7">
        <v>2008</v>
      </c>
      <c r="E137" s="7">
        <v>5</v>
      </c>
      <c r="F137" s="7">
        <v>7</v>
      </c>
      <c r="G137" s="302">
        <v>7.06</v>
      </c>
      <c r="H137" s="297">
        <f t="shared" si="1"/>
        <v>294.16666666666669</v>
      </c>
      <c r="I137" s="66"/>
      <c r="J137" s="66"/>
      <c r="K137" s="66"/>
      <c r="L137" s="66"/>
      <c r="M137" s="66"/>
      <c r="N137" s="66"/>
      <c r="O137" s="66"/>
      <c r="P137" s="66"/>
      <c r="Q137" s="66"/>
      <c r="R137" s="66"/>
    </row>
    <row r="138" spans="1:18" x14ac:dyDescent="0.2">
      <c r="A138" s="59"/>
      <c r="B138" s="60"/>
      <c r="C138" s="108"/>
      <c r="D138" s="7">
        <v>2008</v>
      </c>
      <c r="E138" s="7">
        <v>5</v>
      </c>
      <c r="F138" s="7">
        <v>8</v>
      </c>
      <c r="G138" s="302">
        <v>6.55</v>
      </c>
      <c r="H138" s="297">
        <f t="shared" si="1"/>
        <v>272.91666666666669</v>
      </c>
      <c r="I138" s="66"/>
      <c r="J138" s="66"/>
      <c r="K138" s="66"/>
      <c r="L138" s="66"/>
      <c r="M138" s="66"/>
      <c r="N138" s="66"/>
      <c r="O138" s="66"/>
      <c r="P138" s="66"/>
      <c r="Q138" s="66"/>
      <c r="R138" s="66"/>
    </row>
    <row r="139" spans="1:18" x14ac:dyDescent="0.2">
      <c r="A139" s="59"/>
      <c r="B139" s="60"/>
      <c r="C139" s="108"/>
      <c r="D139" s="7">
        <v>2008</v>
      </c>
      <c r="E139" s="7">
        <v>5</v>
      </c>
      <c r="F139" s="7">
        <v>9</v>
      </c>
      <c r="G139" s="302">
        <v>7.03</v>
      </c>
      <c r="H139" s="297">
        <f t="shared" si="1"/>
        <v>292.91666666666669</v>
      </c>
      <c r="I139" s="66"/>
      <c r="J139" s="66"/>
      <c r="K139" s="66"/>
      <c r="L139" s="66"/>
      <c r="M139" s="66"/>
      <c r="N139" s="66"/>
      <c r="O139" s="66"/>
      <c r="P139" s="66"/>
      <c r="Q139" s="66"/>
      <c r="R139" s="66"/>
    </row>
    <row r="140" spans="1:18" x14ac:dyDescent="0.2">
      <c r="A140" s="59"/>
      <c r="B140" s="60"/>
      <c r="C140" s="108"/>
      <c r="D140" s="7">
        <v>2008</v>
      </c>
      <c r="E140" s="7">
        <v>5</v>
      </c>
      <c r="F140" s="7">
        <v>10</v>
      </c>
      <c r="G140" s="302">
        <v>6.5</v>
      </c>
      <c r="H140" s="297">
        <f t="shared" si="1"/>
        <v>270.83333333333331</v>
      </c>
      <c r="I140" s="66"/>
      <c r="J140" s="66"/>
      <c r="K140" s="66"/>
      <c r="L140" s="66"/>
      <c r="M140" s="66"/>
      <c r="N140" s="66"/>
      <c r="O140" s="66"/>
      <c r="P140" s="66"/>
      <c r="Q140" s="66"/>
      <c r="R140" s="66"/>
    </row>
    <row r="141" spans="1:18" x14ac:dyDescent="0.2">
      <c r="A141" s="59"/>
      <c r="B141" s="60"/>
      <c r="C141" s="108"/>
      <c r="D141" s="7">
        <v>2008</v>
      </c>
      <c r="E141" s="7">
        <v>5</v>
      </c>
      <c r="F141" s="7">
        <v>11</v>
      </c>
      <c r="G141" s="302">
        <v>3.53</v>
      </c>
      <c r="H141" s="297">
        <f t="shared" si="1"/>
        <v>147.08333333333334</v>
      </c>
      <c r="I141" s="66"/>
      <c r="J141" s="66"/>
      <c r="K141" s="66"/>
      <c r="L141" s="66"/>
      <c r="M141" s="66"/>
      <c r="N141" s="66"/>
      <c r="O141" s="66"/>
      <c r="P141" s="66"/>
      <c r="Q141" s="66"/>
      <c r="R141" s="66"/>
    </row>
    <row r="142" spans="1:18" x14ac:dyDescent="0.2">
      <c r="A142" s="59"/>
      <c r="B142" s="60"/>
      <c r="C142" s="108"/>
      <c r="D142" s="7">
        <v>2008</v>
      </c>
      <c r="E142" s="7">
        <v>5</v>
      </c>
      <c r="F142" s="7">
        <v>12</v>
      </c>
      <c r="G142" s="302">
        <v>2.7</v>
      </c>
      <c r="H142" s="297">
        <f t="shared" si="1"/>
        <v>112.5</v>
      </c>
      <c r="I142" s="66"/>
      <c r="J142" s="66"/>
      <c r="K142" s="66"/>
      <c r="L142" s="66"/>
      <c r="M142" s="66"/>
      <c r="N142" s="66"/>
      <c r="O142" s="66"/>
      <c r="P142" s="66"/>
      <c r="Q142" s="66"/>
      <c r="R142" s="66"/>
    </row>
    <row r="143" spans="1:18" x14ac:dyDescent="0.2">
      <c r="A143" s="59"/>
      <c r="B143" s="60"/>
      <c r="C143" s="108"/>
      <c r="D143" s="7">
        <v>2008</v>
      </c>
      <c r="E143" s="7">
        <v>5</v>
      </c>
      <c r="F143" s="7">
        <v>13</v>
      </c>
      <c r="G143" s="302">
        <v>1.58</v>
      </c>
      <c r="H143" s="297">
        <f t="shared" si="1"/>
        <v>65.833333333333329</v>
      </c>
      <c r="I143" s="66"/>
      <c r="J143" s="66"/>
      <c r="K143" s="66"/>
      <c r="L143" s="66"/>
      <c r="M143" s="66"/>
      <c r="N143" s="66"/>
      <c r="O143" s="66"/>
      <c r="P143" s="66"/>
      <c r="Q143" s="66"/>
      <c r="R143" s="66"/>
    </row>
    <row r="144" spans="1:18" x14ac:dyDescent="0.2">
      <c r="A144" s="59"/>
      <c r="B144" s="60"/>
      <c r="C144" s="108"/>
      <c r="D144" s="7">
        <v>2008</v>
      </c>
      <c r="E144" s="7">
        <v>5</v>
      </c>
      <c r="F144" s="7">
        <v>14</v>
      </c>
      <c r="G144" s="302">
        <v>4.84</v>
      </c>
      <c r="H144" s="297">
        <f t="shared" si="1"/>
        <v>201.66666666666666</v>
      </c>
      <c r="I144" s="66"/>
      <c r="J144" s="66"/>
      <c r="K144" s="66"/>
      <c r="L144" s="66"/>
      <c r="M144" s="66"/>
      <c r="N144" s="66"/>
      <c r="O144" s="66"/>
      <c r="P144" s="66"/>
      <c r="Q144" s="66"/>
      <c r="R144" s="66"/>
    </row>
    <row r="145" spans="1:18" x14ac:dyDescent="0.2">
      <c r="A145" s="59"/>
      <c r="B145" s="60"/>
      <c r="C145" s="108"/>
      <c r="D145" s="7">
        <v>2008</v>
      </c>
      <c r="E145" s="7">
        <v>5</v>
      </c>
      <c r="F145" s="7">
        <v>15</v>
      </c>
      <c r="G145" s="302">
        <v>4.75</v>
      </c>
      <c r="H145" s="297">
        <f t="shared" si="1"/>
        <v>197.91666666666666</v>
      </c>
      <c r="I145" s="66"/>
      <c r="J145" s="66"/>
      <c r="K145" s="66"/>
      <c r="L145" s="66"/>
      <c r="M145" s="66"/>
      <c r="N145" s="66"/>
      <c r="O145" s="66"/>
      <c r="P145" s="66"/>
      <c r="Q145" s="66"/>
      <c r="R145" s="66"/>
    </row>
    <row r="146" spans="1:18" x14ac:dyDescent="0.2">
      <c r="A146" s="59"/>
      <c r="B146" s="60"/>
      <c r="C146" s="108"/>
      <c r="D146" s="7">
        <v>2008</v>
      </c>
      <c r="E146" s="7">
        <v>5</v>
      </c>
      <c r="F146" s="7">
        <v>16</v>
      </c>
      <c r="G146" s="302">
        <v>5.26</v>
      </c>
      <c r="H146" s="297">
        <f t="shared" si="1"/>
        <v>219.16666666666666</v>
      </c>
      <c r="I146" s="66"/>
      <c r="J146" s="66"/>
      <c r="K146" s="66"/>
      <c r="L146" s="66"/>
      <c r="M146" s="66"/>
      <c r="N146" s="66"/>
      <c r="O146" s="66"/>
      <c r="P146" s="66"/>
      <c r="Q146" s="66"/>
      <c r="R146" s="66"/>
    </row>
    <row r="147" spans="1:18" x14ac:dyDescent="0.2">
      <c r="A147" s="59"/>
      <c r="B147" s="60"/>
      <c r="C147" s="108"/>
      <c r="D147" s="7">
        <v>2008</v>
      </c>
      <c r="E147" s="7">
        <v>5</v>
      </c>
      <c r="F147" s="7">
        <v>17</v>
      </c>
      <c r="G147" s="302">
        <v>2.4</v>
      </c>
      <c r="H147" s="297">
        <f t="shared" si="1"/>
        <v>100</v>
      </c>
      <c r="I147" s="66"/>
      <c r="J147" s="66"/>
      <c r="K147" s="66"/>
      <c r="L147" s="66"/>
      <c r="M147" s="66"/>
      <c r="N147" s="66"/>
      <c r="O147" s="66"/>
      <c r="P147" s="66"/>
      <c r="Q147" s="66"/>
      <c r="R147" s="66"/>
    </row>
    <row r="148" spans="1:18" x14ac:dyDescent="0.2">
      <c r="A148" s="59"/>
      <c r="B148" s="60"/>
      <c r="C148" s="108"/>
      <c r="D148" s="7">
        <v>2008</v>
      </c>
      <c r="E148" s="7">
        <v>5</v>
      </c>
      <c r="F148" s="7">
        <v>18</v>
      </c>
      <c r="G148" s="302">
        <v>3.46</v>
      </c>
      <c r="H148" s="297">
        <f t="shared" si="1"/>
        <v>144.16666666666666</v>
      </c>
      <c r="I148" s="66"/>
      <c r="J148" s="66"/>
      <c r="K148" s="66"/>
      <c r="L148" s="66"/>
      <c r="M148" s="66"/>
      <c r="N148" s="66"/>
      <c r="O148" s="66"/>
      <c r="P148" s="66"/>
      <c r="Q148" s="66"/>
      <c r="R148" s="66"/>
    </row>
    <row r="149" spans="1:18" x14ac:dyDescent="0.2">
      <c r="A149" s="59"/>
      <c r="B149" s="60"/>
      <c r="C149" s="108"/>
      <c r="D149" s="7">
        <v>2008</v>
      </c>
      <c r="E149" s="7">
        <v>5</v>
      </c>
      <c r="F149" s="7">
        <v>19</v>
      </c>
      <c r="G149" s="302">
        <v>4.7699999999999996</v>
      </c>
      <c r="H149" s="297">
        <f t="shared" si="1"/>
        <v>198.75</v>
      </c>
      <c r="I149" s="66"/>
      <c r="J149" s="66"/>
      <c r="K149" s="66"/>
      <c r="L149" s="66"/>
      <c r="M149" s="66"/>
      <c r="N149" s="66"/>
      <c r="O149" s="66"/>
      <c r="P149" s="66"/>
      <c r="Q149" s="66"/>
      <c r="R149" s="66"/>
    </row>
    <row r="150" spans="1:18" x14ac:dyDescent="0.2">
      <c r="A150" s="59"/>
      <c r="B150" s="60"/>
      <c r="C150" s="108"/>
      <c r="D150" s="7">
        <v>2008</v>
      </c>
      <c r="E150" s="7">
        <v>5</v>
      </c>
      <c r="F150" s="7">
        <v>20</v>
      </c>
      <c r="G150" s="302">
        <v>4.8499999999999996</v>
      </c>
      <c r="H150" s="297">
        <f t="shared" si="1"/>
        <v>202.08333333333334</v>
      </c>
      <c r="I150" s="66"/>
      <c r="J150" s="66"/>
      <c r="K150" s="66"/>
      <c r="L150" s="66"/>
      <c r="M150" s="66"/>
      <c r="N150" s="66"/>
      <c r="O150" s="66"/>
      <c r="P150" s="66"/>
      <c r="Q150" s="66"/>
      <c r="R150" s="66"/>
    </row>
    <row r="151" spans="1:18" x14ac:dyDescent="0.2">
      <c r="A151" s="59"/>
      <c r="B151" s="60"/>
      <c r="C151" s="108"/>
      <c r="D151" s="7">
        <v>2008</v>
      </c>
      <c r="E151" s="7">
        <v>5</v>
      </c>
      <c r="F151" s="7">
        <v>21</v>
      </c>
      <c r="G151" s="302">
        <v>1.85</v>
      </c>
      <c r="H151" s="297">
        <f t="shared" si="1"/>
        <v>77.083333333333329</v>
      </c>
      <c r="I151" s="66"/>
      <c r="J151" s="66"/>
      <c r="K151" s="66"/>
      <c r="L151" s="66"/>
      <c r="M151" s="66"/>
      <c r="N151" s="66"/>
      <c r="O151" s="66"/>
      <c r="P151" s="66"/>
      <c r="Q151" s="66"/>
      <c r="R151" s="66"/>
    </row>
    <row r="152" spans="1:18" x14ac:dyDescent="0.2">
      <c r="A152" s="59"/>
      <c r="B152" s="60"/>
      <c r="C152" s="108"/>
      <c r="D152" s="7">
        <v>2008</v>
      </c>
      <c r="E152" s="7">
        <v>5</v>
      </c>
      <c r="F152" s="7">
        <v>22</v>
      </c>
      <c r="G152" s="302">
        <v>3.95</v>
      </c>
      <c r="H152" s="297">
        <f t="shared" si="1"/>
        <v>164.58333333333334</v>
      </c>
      <c r="I152" s="66"/>
      <c r="J152" s="66"/>
      <c r="K152" s="66"/>
      <c r="L152" s="66"/>
      <c r="M152" s="66"/>
      <c r="N152" s="66"/>
      <c r="O152" s="66"/>
      <c r="P152" s="66"/>
      <c r="Q152" s="66"/>
      <c r="R152" s="66"/>
    </row>
    <row r="153" spans="1:18" x14ac:dyDescent="0.2">
      <c r="A153" s="59"/>
      <c r="B153" s="60"/>
      <c r="C153" s="108"/>
      <c r="D153" s="7">
        <v>2008</v>
      </c>
      <c r="E153" s="7">
        <v>5</v>
      </c>
      <c r="F153" s="7">
        <v>23</v>
      </c>
      <c r="G153" s="302">
        <v>4.83</v>
      </c>
      <c r="H153" s="297">
        <f t="shared" si="1"/>
        <v>201.25</v>
      </c>
      <c r="I153" s="66"/>
      <c r="J153" s="66"/>
      <c r="K153" s="66"/>
      <c r="L153" s="66"/>
      <c r="M153" s="66"/>
      <c r="N153" s="66"/>
      <c r="O153" s="66"/>
      <c r="P153" s="66"/>
      <c r="Q153" s="66"/>
      <c r="R153" s="66"/>
    </row>
    <row r="154" spans="1:18" x14ac:dyDescent="0.2">
      <c r="A154" s="59"/>
      <c r="B154" s="60"/>
      <c r="C154" s="108"/>
      <c r="D154" s="7">
        <v>2008</v>
      </c>
      <c r="E154" s="7">
        <v>5</v>
      </c>
      <c r="F154" s="7">
        <v>24</v>
      </c>
      <c r="G154" s="302">
        <v>5.78</v>
      </c>
      <c r="H154" s="297">
        <f t="shared" si="1"/>
        <v>240.83333333333334</v>
      </c>
      <c r="I154" s="66"/>
      <c r="J154" s="66"/>
      <c r="K154" s="66"/>
      <c r="L154" s="66"/>
      <c r="M154" s="66"/>
      <c r="N154" s="66"/>
      <c r="O154" s="66"/>
      <c r="P154" s="66"/>
      <c r="Q154" s="66"/>
      <c r="R154" s="66"/>
    </row>
    <row r="155" spans="1:18" x14ac:dyDescent="0.2">
      <c r="A155" s="59"/>
      <c r="B155" s="60"/>
      <c r="C155" s="108"/>
      <c r="D155" s="7">
        <v>2008</v>
      </c>
      <c r="E155" s="7">
        <v>5</v>
      </c>
      <c r="F155" s="7">
        <v>25</v>
      </c>
      <c r="G155" s="302">
        <v>4.25</v>
      </c>
      <c r="H155" s="297">
        <f t="shared" si="1"/>
        <v>177.08333333333334</v>
      </c>
      <c r="I155" s="66"/>
      <c r="J155" s="66"/>
      <c r="K155" s="66"/>
      <c r="L155" s="66"/>
      <c r="M155" s="66"/>
      <c r="N155" s="66"/>
      <c r="O155" s="66"/>
      <c r="P155" s="66"/>
      <c r="Q155" s="66"/>
      <c r="R155" s="66"/>
    </row>
    <row r="156" spans="1:18" x14ac:dyDescent="0.2">
      <c r="A156" s="59"/>
      <c r="B156" s="60"/>
      <c r="C156" s="108"/>
      <c r="D156" s="7">
        <v>2008</v>
      </c>
      <c r="E156" s="7">
        <v>5</v>
      </c>
      <c r="F156" s="7">
        <v>26</v>
      </c>
      <c r="G156" s="302">
        <v>3.51</v>
      </c>
      <c r="H156" s="297">
        <f t="shared" si="1"/>
        <v>146.25</v>
      </c>
      <c r="I156" s="66"/>
      <c r="J156" s="66"/>
      <c r="K156" s="66"/>
      <c r="L156" s="66"/>
      <c r="M156" s="66"/>
      <c r="N156" s="66"/>
      <c r="O156" s="66"/>
      <c r="P156" s="66"/>
      <c r="Q156" s="66"/>
      <c r="R156" s="66"/>
    </row>
    <row r="157" spans="1:18" x14ac:dyDescent="0.2">
      <c r="A157" s="59"/>
      <c r="B157" s="60"/>
      <c r="C157" s="108"/>
      <c r="D157" s="7">
        <v>2008</v>
      </c>
      <c r="E157" s="7">
        <v>5</v>
      </c>
      <c r="F157" s="7">
        <v>27</v>
      </c>
      <c r="G157" s="302">
        <v>2.46</v>
      </c>
      <c r="H157" s="297">
        <f t="shared" si="1"/>
        <v>102.5</v>
      </c>
      <c r="I157" s="66"/>
      <c r="J157" s="66"/>
      <c r="K157" s="66"/>
      <c r="L157" s="66"/>
      <c r="M157" s="66"/>
      <c r="N157" s="66"/>
      <c r="O157" s="66"/>
      <c r="P157" s="66"/>
      <c r="Q157" s="66"/>
      <c r="R157" s="66"/>
    </row>
    <row r="158" spans="1:18" x14ac:dyDescent="0.2">
      <c r="A158" s="59"/>
      <c r="B158" s="60"/>
      <c r="C158" s="108"/>
      <c r="D158" s="7">
        <v>2008</v>
      </c>
      <c r="E158" s="7">
        <v>5</v>
      </c>
      <c r="F158" s="7">
        <v>28</v>
      </c>
      <c r="G158" s="302">
        <v>2.59</v>
      </c>
      <c r="H158" s="297">
        <f t="shared" si="1"/>
        <v>107.91666666666667</v>
      </c>
      <c r="I158" s="66"/>
      <c r="J158" s="66"/>
      <c r="K158" s="66"/>
      <c r="L158" s="66"/>
      <c r="M158" s="66"/>
      <c r="N158" s="66"/>
      <c r="O158" s="66"/>
      <c r="P158" s="66"/>
      <c r="Q158" s="66"/>
      <c r="R158" s="66"/>
    </row>
    <row r="159" spans="1:18" x14ac:dyDescent="0.2">
      <c r="A159" s="59"/>
      <c r="B159" s="60"/>
      <c r="C159" s="108"/>
      <c r="D159" s="7">
        <v>2008</v>
      </c>
      <c r="E159" s="7">
        <v>5</v>
      </c>
      <c r="F159" s="7">
        <v>29</v>
      </c>
      <c r="G159" s="302">
        <v>2.4500000000000002</v>
      </c>
      <c r="H159" s="297">
        <f t="shared" si="1"/>
        <v>102.08333333333333</v>
      </c>
      <c r="I159" s="66"/>
      <c r="J159" s="66"/>
      <c r="K159" s="66"/>
      <c r="L159" s="66"/>
      <c r="M159" s="66"/>
      <c r="N159" s="66"/>
      <c r="O159" s="66"/>
      <c r="P159" s="66"/>
      <c r="Q159" s="66"/>
      <c r="R159" s="66"/>
    </row>
    <row r="160" spans="1:18" x14ac:dyDescent="0.2">
      <c r="A160" s="59"/>
      <c r="B160" s="60"/>
      <c r="C160" s="108"/>
      <c r="D160" s="7">
        <v>2008</v>
      </c>
      <c r="E160" s="7">
        <v>5</v>
      </c>
      <c r="F160" s="7">
        <v>30</v>
      </c>
      <c r="G160" s="302">
        <v>3.41</v>
      </c>
      <c r="H160" s="297">
        <f t="shared" si="1"/>
        <v>142.08333333333334</v>
      </c>
      <c r="I160" s="66"/>
      <c r="J160" s="66"/>
      <c r="K160" s="66"/>
      <c r="L160" s="66"/>
      <c r="M160" s="66"/>
      <c r="N160" s="66"/>
      <c r="O160" s="66"/>
      <c r="P160" s="66"/>
      <c r="Q160" s="66"/>
      <c r="R160" s="66"/>
    </row>
    <row r="161" spans="1:18" ht="17" thickBot="1" x14ac:dyDescent="0.25">
      <c r="A161" s="109"/>
      <c r="B161" s="110"/>
      <c r="C161" s="111"/>
      <c r="D161" s="303">
        <v>2008</v>
      </c>
      <c r="E161" s="303">
        <v>5</v>
      </c>
      <c r="F161" s="303">
        <v>31</v>
      </c>
      <c r="G161" s="304">
        <v>5.36</v>
      </c>
      <c r="H161" s="305">
        <f t="shared" si="1"/>
        <v>223.33333333333334</v>
      </c>
      <c r="I161" s="66"/>
      <c r="J161" s="66"/>
      <c r="K161" s="66"/>
      <c r="L161" s="66"/>
      <c r="M161" s="66"/>
      <c r="N161" s="66"/>
      <c r="O161" s="66"/>
      <c r="P161" s="66"/>
      <c r="Q161" s="66"/>
      <c r="R161" s="66"/>
    </row>
    <row r="162" spans="1:18" s="66" customFormat="1" x14ac:dyDescent="0.2"/>
    <row r="163" spans="1:18" s="66" customFormat="1" x14ac:dyDescent="0.2"/>
    <row r="164" spans="1:18" s="66" customFormat="1" x14ac:dyDescent="0.2"/>
    <row r="165" spans="1:18" s="66" customFormat="1" x14ac:dyDescent="0.2"/>
    <row r="166" spans="1:18" s="66" customFormat="1" x14ac:dyDescent="0.2"/>
    <row r="167" spans="1:18" s="66" customFormat="1" x14ac:dyDescent="0.2"/>
    <row r="168" spans="1:18" s="66" customFormat="1" x14ac:dyDescent="0.2"/>
    <row r="169" spans="1:18" s="66" customFormat="1" x14ac:dyDescent="0.2"/>
    <row r="170" spans="1:18" s="66" customFormat="1" x14ac:dyDescent="0.2"/>
    <row r="171" spans="1:18" s="66" customFormat="1" x14ac:dyDescent="0.2"/>
    <row r="172" spans="1:18" s="66" customFormat="1" x14ac:dyDescent="0.2"/>
    <row r="173" spans="1:18" s="66" customFormat="1" x14ac:dyDescent="0.2"/>
    <row r="174" spans="1:18" s="66" customFormat="1" x14ac:dyDescent="0.2"/>
    <row r="175" spans="1:18" s="66" customFormat="1" x14ac:dyDescent="0.2"/>
    <row r="176" spans="1:18" s="66" customFormat="1" x14ac:dyDescent="0.2"/>
    <row r="177" s="66" customFormat="1" x14ac:dyDescent="0.2"/>
    <row r="178" s="66" customFormat="1" x14ac:dyDescent="0.2"/>
    <row r="179" s="66" customFormat="1" x14ac:dyDescent="0.2"/>
    <row r="180" s="66" customFormat="1" x14ac:dyDescent="0.2"/>
    <row r="181" s="66" customFormat="1" x14ac:dyDescent="0.2"/>
    <row r="182" s="66" customFormat="1" x14ac:dyDescent="0.2"/>
    <row r="183" s="66" customFormat="1" x14ac:dyDescent="0.2"/>
    <row r="184" s="66" customFormat="1" x14ac:dyDescent="0.2"/>
    <row r="185" s="66" customFormat="1" x14ac:dyDescent="0.2"/>
    <row r="186" s="66" customFormat="1" x14ac:dyDescent="0.2"/>
    <row r="187" s="66" customFormat="1" x14ac:dyDescent="0.2"/>
    <row r="188" s="66" customFormat="1" x14ac:dyDescent="0.2"/>
    <row r="189" s="66" customFormat="1" x14ac:dyDescent="0.2"/>
    <row r="190" s="66" customFormat="1" x14ac:dyDescent="0.2"/>
    <row r="191" s="66" customFormat="1" x14ac:dyDescent="0.2"/>
    <row r="192" s="66" customFormat="1" x14ac:dyDescent="0.2"/>
    <row r="193" s="66" customFormat="1" x14ac:dyDescent="0.2"/>
    <row r="194" s="66" customFormat="1" x14ac:dyDescent="0.2"/>
    <row r="195" s="66" customFormat="1" x14ac:dyDescent="0.2"/>
    <row r="196" s="66" customFormat="1" x14ac:dyDescent="0.2"/>
    <row r="197" s="66" customFormat="1" x14ac:dyDescent="0.2"/>
    <row r="198" s="66" customFormat="1" x14ac:dyDescent="0.2"/>
    <row r="199" s="66" customFormat="1" x14ac:dyDescent="0.2"/>
    <row r="200" s="66" customFormat="1" x14ac:dyDescent="0.2"/>
    <row r="201" s="66" customFormat="1" x14ac:dyDescent="0.2"/>
    <row r="202" s="66" customFormat="1" x14ac:dyDescent="0.2"/>
    <row r="203" s="66" customFormat="1" x14ac:dyDescent="0.2"/>
    <row r="204" s="66" customFormat="1" x14ac:dyDescent="0.2"/>
    <row r="205" s="66" customFormat="1" x14ac:dyDescent="0.2"/>
    <row r="206" s="66" customFormat="1" x14ac:dyDescent="0.2"/>
    <row r="207" s="66" customFormat="1" x14ac:dyDescent="0.2"/>
    <row r="208" s="66" customFormat="1" x14ac:dyDescent="0.2"/>
    <row r="209" s="66" customFormat="1" x14ac:dyDescent="0.2"/>
    <row r="210" s="66" customFormat="1" x14ac:dyDescent="0.2"/>
    <row r="211" s="66" customFormat="1" x14ac:dyDescent="0.2"/>
    <row r="212" s="66" customFormat="1" x14ac:dyDescent="0.2"/>
    <row r="213" s="66" customFormat="1" x14ac:dyDescent="0.2"/>
    <row r="214" s="66" customFormat="1" x14ac:dyDescent="0.2"/>
    <row r="215" s="66" customFormat="1" x14ac:dyDescent="0.2"/>
    <row r="216" s="66" customFormat="1" x14ac:dyDescent="0.2"/>
    <row r="217" s="66" customFormat="1" x14ac:dyDescent="0.2"/>
    <row r="218" s="66" customFormat="1" x14ac:dyDescent="0.2"/>
    <row r="219" s="66" customFormat="1" x14ac:dyDescent="0.2"/>
    <row r="220" s="66" customFormat="1" x14ac:dyDescent="0.2"/>
    <row r="221" s="66" customFormat="1" x14ac:dyDescent="0.2"/>
    <row r="222" s="66" customFormat="1" x14ac:dyDescent="0.2"/>
    <row r="223" s="66" customFormat="1" x14ac:dyDescent="0.2"/>
    <row r="224" s="66" customFormat="1" x14ac:dyDescent="0.2"/>
    <row r="225" spans="9:18" x14ac:dyDescent="0.2">
      <c r="I225" s="66"/>
      <c r="J225" s="66"/>
      <c r="K225" s="66"/>
      <c r="L225" s="66"/>
      <c r="M225" s="66"/>
      <c r="N225" s="66"/>
      <c r="O225" s="66"/>
      <c r="P225" s="66"/>
      <c r="Q225" s="66"/>
      <c r="R225" s="66"/>
    </row>
    <row r="226" spans="9:18" x14ac:dyDescent="0.2">
      <c r="I226" s="66"/>
      <c r="J226" s="66"/>
      <c r="K226" s="66"/>
      <c r="L226" s="66"/>
      <c r="M226" s="66"/>
      <c r="N226" s="66"/>
      <c r="O226" s="66"/>
      <c r="P226" s="66"/>
      <c r="Q226" s="66"/>
      <c r="R226" s="66"/>
    </row>
    <row r="227" spans="9:18" x14ac:dyDescent="0.2">
      <c r="I227" s="66"/>
      <c r="J227" s="66"/>
      <c r="K227" s="66"/>
      <c r="L227" s="66"/>
      <c r="M227" s="66"/>
      <c r="N227" s="66"/>
      <c r="O227" s="66"/>
      <c r="P227" s="66"/>
      <c r="Q227" s="66"/>
      <c r="R227" s="66"/>
    </row>
    <row r="228" spans="9:18" x14ac:dyDescent="0.2">
      <c r="I228" s="66"/>
      <c r="J228" s="66"/>
      <c r="K228" s="66"/>
      <c r="L228" s="66"/>
      <c r="M228" s="66"/>
      <c r="N228" s="66"/>
      <c r="O228" s="66"/>
      <c r="P228" s="66"/>
      <c r="Q228" s="66"/>
      <c r="R228" s="66"/>
    </row>
    <row r="229" spans="9:18" x14ac:dyDescent="0.2">
      <c r="I229" s="66"/>
      <c r="J229" s="66"/>
      <c r="K229" s="66"/>
      <c r="L229" s="66"/>
      <c r="M229" s="66"/>
      <c r="N229" s="66"/>
      <c r="O229" s="66"/>
      <c r="P229" s="66"/>
      <c r="Q229" s="66"/>
      <c r="R229" s="66"/>
    </row>
    <row r="230" spans="9:18" x14ac:dyDescent="0.2">
      <c r="I230" s="66"/>
      <c r="J230" s="66"/>
      <c r="K230" s="66"/>
      <c r="L230" s="66"/>
      <c r="M230" s="66"/>
      <c r="N230" s="66"/>
      <c r="O230" s="66"/>
      <c r="P230" s="66"/>
      <c r="Q230" s="66"/>
      <c r="R230" s="66"/>
    </row>
    <row r="231" spans="9:18" x14ac:dyDescent="0.2">
      <c r="I231" s="66"/>
      <c r="J231" s="66"/>
      <c r="K231" s="66"/>
      <c r="L231" s="66"/>
      <c r="M231" s="66"/>
      <c r="N231" s="66"/>
      <c r="O231" s="66"/>
      <c r="P231" s="66"/>
      <c r="Q231" s="66"/>
      <c r="R231" s="66"/>
    </row>
    <row r="232" spans="9:18" x14ac:dyDescent="0.2">
      <c r="I232" s="66"/>
      <c r="J232" s="66"/>
      <c r="K232" s="66"/>
      <c r="L232" s="66"/>
      <c r="M232" s="66"/>
      <c r="N232" s="66"/>
      <c r="O232" s="66"/>
      <c r="P232" s="66"/>
      <c r="Q232" s="66"/>
      <c r="R232" s="66"/>
    </row>
    <row r="233" spans="9:18" x14ac:dyDescent="0.2">
      <c r="I233" s="66"/>
      <c r="J233" s="66"/>
      <c r="K233" s="66"/>
      <c r="L233" s="66"/>
      <c r="M233" s="66"/>
      <c r="N233" s="66"/>
      <c r="O233" s="66"/>
      <c r="P233" s="66"/>
      <c r="Q233" s="66"/>
      <c r="R233" s="66"/>
    </row>
  </sheetData>
  <mergeCells count="8">
    <mergeCell ref="R49:R50"/>
    <mergeCell ref="A51:C59"/>
    <mergeCell ref="A12:C16"/>
    <mergeCell ref="A130:C134"/>
    <mergeCell ref="E1:Q2"/>
    <mergeCell ref="E3:Q7"/>
    <mergeCell ref="A10:C11"/>
    <mergeCell ref="P49:Q50"/>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84"/>
  <sheetViews>
    <sheetView workbookViewId="0">
      <selection activeCell="I10" sqref="I10"/>
    </sheetView>
  </sheetViews>
  <sheetFormatPr baseColWidth="10" defaultRowHeight="16" x14ac:dyDescent="0.2"/>
  <cols>
    <col min="1" max="1" width="10.83203125" style="66"/>
    <col min="13" max="13" width="16.33203125" customWidth="1"/>
    <col min="14" max="14" width="17.5" customWidth="1"/>
    <col min="15" max="15" width="20.5" customWidth="1"/>
    <col min="16" max="16" width="16.5" customWidth="1"/>
    <col min="19" max="19" width="14.1640625" customWidth="1"/>
    <col min="20" max="20" width="14" customWidth="1"/>
    <col min="21" max="28" width="10.83203125" style="66"/>
  </cols>
  <sheetData>
    <row r="1" spans="2:20" ht="16" customHeight="1" x14ac:dyDescent="0.2">
      <c r="B1" s="66"/>
      <c r="C1" s="66"/>
      <c r="D1" s="66"/>
      <c r="E1" s="361" t="s">
        <v>144</v>
      </c>
      <c r="F1" s="362"/>
      <c r="G1" s="362"/>
      <c r="H1" s="362"/>
      <c r="I1" s="362"/>
      <c r="J1" s="362"/>
      <c r="K1" s="362"/>
      <c r="L1" s="362"/>
      <c r="M1" s="362"/>
      <c r="N1" s="362"/>
      <c r="O1" s="363"/>
      <c r="P1" s="340"/>
      <c r="Q1" s="340"/>
      <c r="R1" s="66"/>
      <c r="S1" s="66"/>
      <c r="T1" s="66"/>
    </row>
    <row r="2" spans="2:20" ht="17" customHeight="1" thickBot="1" x14ac:dyDescent="0.25">
      <c r="B2" s="66"/>
      <c r="C2" s="66"/>
      <c r="D2" s="66"/>
      <c r="E2" s="364"/>
      <c r="F2" s="365"/>
      <c r="G2" s="365"/>
      <c r="H2" s="365"/>
      <c r="I2" s="365"/>
      <c r="J2" s="365"/>
      <c r="K2" s="365"/>
      <c r="L2" s="365"/>
      <c r="M2" s="365"/>
      <c r="N2" s="365"/>
      <c r="O2" s="366"/>
      <c r="P2" s="340"/>
      <c r="Q2" s="340"/>
      <c r="R2" s="66"/>
      <c r="S2" s="66"/>
      <c r="T2" s="66"/>
    </row>
    <row r="3" spans="2:20" ht="16" customHeight="1" x14ac:dyDescent="0.2">
      <c r="B3" s="66"/>
      <c r="C3" s="66"/>
      <c r="D3" s="66"/>
      <c r="E3" s="394" t="s">
        <v>162</v>
      </c>
      <c r="F3" s="395"/>
      <c r="G3" s="395"/>
      <c r="H3" s="395"/>
      <c r="I3" s="395"/>
      <c r="J3" s="395"/>
      <c r="K3" s="395"/>
      <c r="L3" s="395"/>
      <c r="M3" s="395"/>
      <c r="N3" s="395"/>
      <c r="O3" s="396"/>
      <c r="P3" s="341"/>
      <c r="Q3" s="341"/>
      <c r="R3" s="66"/>
      <c r="S3" s="66"/>
      <c r="T3" s="66"/>
    </row>
    <row r="4" spans="2:20" ht="16" customHeight="1" x14ac:dyDescent="0.2">
      <c r="B4" s="66"/>
      <c r="C4" s="66"/>
      <c r="D4" s="66"/>
      <c r="E4" s="397"/>
      <c r="F4" s="398"/>
      <c r="G4" s="398"/>
      <c r="H4" s="398"/>
      <c r="I4" s="398"/>
      <c r="J4" s="398"/>
      <c r="K4" s="398"/>
      <c r="L4" s="398"/>
      <c r="M4" s="398"/>
      <c r="N4" s="398"/>
      <c r="O4" s="399"/>
      <c r="P4" s="341"/>
      <c r="Q4" s="341"/>
      <c r="R4" s="66"/>
      <c r="S4" s="66"/>
      <c r="T4" s="66"/>
    </row>
    <row r="5" spans="2:20" ht="16" customHeight="1" x14ac:dyDescent="0.2">
      <c r="B5" s="66"/>
      <c r="C5" s="66"/>
      <c r="D5" s="66"/>
      <c r="E5" s="397"/>
      <c r="F5" s="398"/>
      <c r="G5" s="398"/>
      <c r="H5" s="398"/>
      <c r="I5" s="398"/>
      <c r="J5" s="398"/>
      <c r="K5" s="398"/>
      <c r="L5" s="398"/>
      <c r="M5" s="398"/>
      <c r="N5" s="398"/>
      <c r="O5" s="399"/>
      <c r="P5" s="341"/>
      <c r="Q5" s="341"/>
      <c r="R5" s="66"/>
      <c r="S5" s="66"/>
      <c r="T5" s="66"/>
    </row>
    <row r="6" spans="2:20" ht="16" customHeight="1" x14ac:dyDescent="0.2">
      <c r="B6" s="66"/>
      <c r="C6" s="66"/>
      <c r="D6" s="66"/>
      <c r="E6" s="397"/>
      <c r="F6" s="398"/>
      <c r="G6" s="398"/>
      <c r="H6" s="398"/>
      <c r="I6" s="398"/>
      <c r="J6" s="398"/>
      <c r="K6" s="398"/>
      <c r="L6" s="398"/>
      <c r="M6" s="398"/>
      <c r="N6" s="398"/>
      <c r="O6" s="399"/>
      <c r="P6" s="341"/>
      <c r="Q6" s="341"/>
      <c r="R6" s="66"/>
      <c r="S6" s="66"/>
      <c r="T6" s="66"/>
    </row>
    <row r="7" spans="2:20" ht="17" customHeight="1" thickBot="1" x14ac:dyDescent="0.25">
      <c r="B7" s="66"/>
      <c r="C7" s="66"/>
      <c r="D7" s="66"/>
      <c r="E7" s="400"/>
      <c r="F7" s="401"/>
      <c r="G7" s="401"/>
      <c r="H7" s="401"/>
      <c r="I7" s="401"/>
      <c r="J7" s="401"/>
      <c r="K7" s="401"/>
      <c r="L7" s="401"/>
      <c r="M7" s="401"/>
      <c r="N7" s="401"/>
      <c r="O7" s="402"/>
      <c r="P7" s="341"/>
      <c r="Q7" s="341"/>
      <c r="R7" s="66"/>
      <c r="S7" s="66"/>
      <c r="T7" s="66"/>
    </row>
    <row r="8" spans="2:20" ht="21" x14ac:dyDescent="0.2">
      <c r="B8" s="66"/>
      <c r="C8" s="66"/>
      <c r="D8" s="66"/>
      <c r="E8" s="75"/>
      <c r="F8" s="75"/>
      <c r="G8" s="75"/>
      <c r="H8" s="75"/>
      <c r="I8" s="75"/>
      <c r="J8" s="75"/>
      <c r="K8" s="75"/>
      <c r="L8" s="75"/>
      <c r="M8" s="75"/>
      <c r="N8" s="75"/>
      <c r="O8" s="75"/>
      <c r="P8" s="75"/>
      <c r="Q8" s="75"/>
      <c r="R8" s="66"/>
      <c r="S8" s="66"/>
      <c r="T8" s="66"/>
    </row>
    <row r="9" spans="2:20" ht="22" thickBot="1" x14ac:dyDescent="0.25">
      <c r="B9" s="66"/>
      <c r="C9" s="66"/>
      <c r="D9" s="66"/>
      <c r="E9" s="75"/>
      <c r="F9" s="75"/>
      <c r="G9" s="75"/>
      <c r="H9" s="75"/>
      <c r="I9" s="75"/>
      <c r="J9" s="75"/>
      <c r="K9" s="75"/>
      <c r="L9" s="75"/>
      <c r="M9" s="75"/>
      <c r="N9" s="75"/>
      <c r="O9" s="75"/>
      <c r="P9" s="75"/>
      <c r="Q9" s="75"/>
      <c r="R9" s="66"/>
      <c r="S9" s="66"/>
      <c r="T9" s="66"/>
    </row>
    <row r="10" spans="2:20" ht="21" x14ac:dyDescent="0.2">
      <c r="B10" s="403" t="s">
        <v>160</v>
      </c>
      <c r="C10" s="404"/>
      <c r="D10" s="404"/>
      <c r="E10" s="405"/>
      <c r="F10" s="75"/>
      <c r="G10" s="75"/>
      <c r="H10" s="75"/>
      <c r="I10" s="75"/>
      <c r="J10" s="75"/>
      <c r="K10" s="75"/>
      <c r="L10" s="75"/>
      <c r="M10" s="403" t="s">
        <v>161</v>
      </c>
      <c r="N10" s="404"/>
      <c r="O10" s="404"/>
      <c r="P10" s="405"/>
      <c r="Q10" s="75"/>
      <c r="R10" s="66"/>
      <c r="S10" s="66"/>
      <c r="T10" s="66"/>
    </row>
    <row r="11" spans="2:20" ht="17" customHeight="1" thickBot="1" x14ac:dyDescent="0.25">
      <c r="B11" s="406"/>
      <c r="C11" s="407"/>
      <c r="D11" s="407"/>
      <c r="E11" s="408"/>
      <c r="F11" s="66"/>
      <c r="G11" s="66"/>
      <c r="H11" s="66"/>
      <c r="I11" s="66"/>
      <c r="J11" s="66"/>
      <c r="K11" s="66"/>
      <c r="L11" s="66"/>
      <c r="M11" s="406"/>
      <c r="N11" s="407"/>
      <c r="O11" s="407"/>
      <c r="P11" s="408"/>
      <c r="Q11" s="66"/>
      <c r="R11" s="66"/>
      <c r="S11" s="66"/>
      <c r="T11" s="66"/>
    </row>
    <row r="12" spans="2:20" ht="22" thickBot="1" x14ac:dyDescent="0.3">
      <c r="B12" s="409" t="s">
        <v>32</v>
      </c>
      <c r="C12" s="410"/>
      <c r="D12" s="410"/>
      <c r="E12" s="410"/>
      <c r="F12" s="410"/>
      <c r="G12" s="410"/>
      <c r="H12" s="410"/>
      <c r="I12" s="410"/>
      <c r="J12" s="410"/>
      <c r="K12" s="411"/>
      <c r="M12" s="412" t="s">
        <v>23</v>
      </c>
      <c r="N12" s="414" t="s">
        <v>71</v>
      </c>
      <c r="O12" s="414" t="s">
        <v>72</v>
      </c>
      <c r="P12" s="416" t="s">
        <v>2</v>
      </c>
      <c r="Q12" s="423" t="s">
        <v>1</v>
      </c>
      <c r="R12" s="414" t="s">
        <v>17</v>
      </c>
      <c r="S12" s="414" t="s">
        <v>68</v>
      </c>
      <c r="T12" s="418" t="s">
        <v>69</v>
      </c>
    </row>
    <row r="13" spans="2:20" ht="52" thickBot="1" x14ac:dyDescent="0.25">
      <c r="B13" s="323" t="s">
        <v>3</v>
      </c>
      <c r="C13" s="321" t="s">
        <v>0</v>
      </c>
      <c r="D13" s="322" t="s">
        <v>4</v>
      </c>
      <c r="E13" s="322" t="s">
        <v>29</v>
      </c>
      <c r="F13" s="322" t="s">
        <v>12</v>
      </c>
      <c r="G13" s="322" t="s">
        <v>10</v>
      </c>
      <c r="H13" s="322" t="s">
        <v>7</v>
      </c>
      <c r="I13" s="322" t="s">
        <v>6</v>
      </c>
      <c r="J13" s="322" t="s">
        <v>31</v>
      </c>
      <c r="K13" s="322" t="s">
        <v>24</v>
      </c>
      <c r="L13" s="66"/>
      <c r="M13" s="413"/>
      <c r="N13" s="415"/>
      <c r="O13" s="415"/>
      <c r="P13" s="417"/>
      <c r="Q13" s="424"/>
      <c r="R13" s="415"/>
      <c r="S13" s="415"/>
      <c r="T13" s="419"/>
    </row>
    <row r="14" spans="2:20" x14ac:dyDescent="0.2">
      <c r="B14" s="309">
        <v>2008</v>
      </c>
      <c r="C14" s="310">
        <v>3</v>
      </c>
      <c r="D14" s="311">
        <v>23</v>
      </c>
      <c r="E14" s="312">
        <f t="shared" ref="E14:E31" si="0">DATE(B14,C14,D14)</f>
        <v>39530</v>
      </c>
      <c r="F14" s="313">
        <v>125.41666666666667</v>
      </c>
      <c r="G14" s="310">
        <v>2.76</v>
      </c>
      <c r="H14" s="313">
        <v>0.75708333333333333</v>
      </c>
      <c r="I14" s="313">
        <v>5.1620370370370363</v>
      </c>
      <c r="J14" s="310">
        <v>1.2</v>
      </c>
      <c r="K14" s="314">
        <v>10.5</v>
      </c>
      <c r="L14" s="66"/>
      <c r="M14" s="420" t="s">
        <v>25</v>
      </c>
      <c r="N14" s="29" t="s">
        <v>94</v>
      </c>
      <c r="O14" s="324" t="s">
        <v>95</v>
      </c>
      <c r="P14" s="30">
        <f>1-EXP(-0.7*Q14)</f>
        <v>6.9755570667648925E-3</v>
      </c>
      <c r="Q14" s="30">
        <v>0.01</v>
      </c>
      <c r="R14" s="73">
        <v>9.2999999999999999E-2</v>
      </c>
      <c r="S14" s="73">
        <f t="shared" ref="S14:S21" si="1">Q14*0.2</f>
        <v>2E-3</v>
      </c>
      <c r="T14" s="325">
        <f t="shared" ref="T14:T21" si="2">S14+R14*0.01</f>
        <v>2.9300000000000003E-3</v>
      </c>
    </row>
    <row r="15" spans="2:20" x14ac:dyDescent="0.2">
      <c r="B15" s="120">
        <v>2008</v>
      </c>
      <c r="C15" s="21">
        <v>3</v>
      </c>
      <c r="D15" s="252">
        <v>23</v>
      </c>
      <c r="E15" s="93">
        <f t="shared" si="0"/>
        <v>39530</v>
      </c>
      <c r="F15" s="11">
        <v>125.41666666666667</v>
      </c>
      <c r="G15" s="21">
        <v>6.17</v>
      </c>
      <c r="H15" s="11">
        <v>0.75708333333333333</v>
      </c>
      <c r="I15" s="11">
        <v>5.1620370370370363</v>
      </c>
      <c r="J15" s="21">
        <v>13</v>
      </c>
      <c r="K15" s="132">
        <v>16</v>
      </c>
      <c r="L15" s="66"/>
      <c r="M15" s="420"/>
      <c r="N15" s="29" t="s">
        <v>96</v>
      </c>
      <c r="O15" s="324" t="s">
        <v>97</v>
      </c>
      <c r="P15" s="30">
        <f t="shared" ref="P15" si="3">1-EXP(-0.7*Q15)</f>
        <v>6.9755570667648925E-3</v>
      </c>
      <c r="Q15" s="30">
        <v>0.01</v>
      </c>
      <c r="R15" s="73">
        <v>9.2999999999999999E-2</v>
      </c>
      <c r="S15" s="73">
        <f t="shared" si="1"/>
        <v>2E-3</v>
      </c>
      <c r="T15" s="325">
        <f t="shared" si="2"/>
        <v>2.9300000000000003E-3</v>
      </c>
    </row>
    <row r="16" spans="2:20" x14ac:dyDescent="0.2">
      <c r="B16" s="120">
        <v>2008</v>
      </c>
      <c r="C16" s="21">
        <v>3</v>
      </c>
      <c r="D16" s="252">
        <v>25</v>
      </c>
      <c r="E16" s="93">
        <f t="shared" si="0"/>
        <v>39532</v>
      </c>
      <c r="F16" s="11">
        <v>100.83333333333333</v>
      </c>
      <c r="G16" s="21">
        <v>2.98</v>
      </c>
      <c r="H16" s="11">
        <v>0.75291666666666668</v>
      </c>
      <c r="I16" s="11">
        <v>5.8680555555555554</v>
      </c>
      <c r="J16" s="21">
        <v>8</v>
      </c>
      <c r="K16" s="132">
        <v>14.5</v>
      </c>
      <c r="L16" s="66"/>
      <c r="M16" s="420"/>
      <c r="N16" s="29"/>
      <c r="O16" s="324"/>
      <c r="P16" s="30"/>
      <c r="Q16" s="30"/>
      <c r="R16" s="73"/>
      <c r="S16" s="73"/>
      <c r="T16" s="325"/>
    </row>
    <row r="17" spans="2:20" x14ac:dyDescent="0.2">
      <c r="B17" s="120">
        <v>2008</v>
      </c>
      <c r="C17" s="21">
        <v>3</v>
      </c>
      <c r="D17" s="252">
        <v>26</v>
      </c>
      <c r="E17" s="93">
        <f t="shared" si="0"/>
        <v>39533</v>
      </c>
      <c r="F17" s="11">
        <v>140.41666666666666</v>
      </c>
      <c r="G17" s="21">
        <v>2.31</v>
      </c>
      <c r="H17" s="11">
        <v>0.745</v>
      </c>
      <c r="I17" s="11">
        <v>4.270833333333333</v>
      </c>
      <c r="J17" s="21">
        <v>6</v>
      </c>
      <c r="K17" s="132">
        <v>7.5</v>
      </c>
      <c r="L17" s="66"/>
      <c r="M17" s="420"/>
      <c r="N17" s="324"/>
      <c r="O17" s="324"/>
      <c r="P17" s="30"/>
      <c r="Q17" s="30"/>
      <c r="R17" s="73"/>
      <c r="S17" s="73"/>
      <c r="T17" s="325"/>
    </row>
    <row r="18" spans="2:20" x14ac:dyDescent="0.2">
      <c r="B18" s="120">
        <v>2008</v>
      </c>
      <c r="C18" s="21">
        <v>3</v>
      </c>
      <c r="D18" s="252">
        <v>27</v>
      </c>
      <c r="E18" s="93">
        <f t="shared" si="0"/>
        <v>39534</v>
      </c>
      <c r="F18" s="11">
        <v>95.833333333333329</v>
      </c>
      <c r="G18" s="21">
        <v>2.93</v>
      </c>
      <c r="H18" s="11">
        <v>0.64458333333333329</v>
      </c>
      <c r="I18" s="11">
        <v>5.104166666666667</v>
      </c>
      <c r="J18" s="21">
        <v>1</v>
      </c>
      <c r="K18" s="132">
        <v>3</v>
      </c>
      <c r="L18" s="66"/>
      <c r="M18" s="420"/>
      <c r="N18" s="29"/>
      <c r="O18" s="324"/>
      <c r="P18" s="30"/>
      <c r="Q18" s="30"/>
      <c r="R18" s="73"/>
      <c r="S18" s="73"/>
      <c r="T18" s="325"/>
    </row>
    <row r="19" spans="2:20" x14ac:dyDescent="0.2">
      <c r="B19" s="120">
        <v>2008</v>
      </c>
      <c r="C19" s="21">
        <v>3</v>
      </c>
      <c r="D19" s="252">
        <v>27</v>
      </c>
      <c r="E19" s="93">
        <f t="shared" si="0"/>
        <v>39534</v>
      </c>
      <c r="F19" s="11">
        <v>95.833333333333329</v>
      </c>
      <c r="G19" s="21">
        <v>4.1399999999999997</v>
      </c>
      <c r="H19" s="11">
        <v>0.64458333333333329</v>
      </c>
      <c r="I19" s="11">
        <v>5.104166666666667</v>
      </c>
      <c r="J19" s="21">
        <v>2.1</v>
      </c>
      <c r="K19" s="132">
        <v>3.5</v>
      </c>
      <c r="L19" s="66"/>
      <c r="M19" s="420"/>
      <c r="N19" s="29"/>
      <c r="O19" s="324"/>
      <c r="P19" s="30"/>
      <c r="Q19" s="30"/>
      <c r="R19" s="73"/>
      <c r="S19" s="73"/>
      <c r="T19" s="325"/>
    </row>
    <row r="20" spans="2:20" x14ac:dyDescent="0.2">
      <c r="B20" s="120">
        <v>2008</v>
      </c>
      <c r="C20" s="21">
        <v>3</v>
      </c>
      <c r="D20" s="252">
        <v>28</v>
      </c>
      <c r="E20" s="93">
        <f t="shared" si="0"/>
        <v>39535</v>
      </c>
      <c r="F20" s="11">
        <v>91.25</v>
      </c>
      <c r="G20" s="21">
        <v>2.61</v>
      </c>
      <c r="H20" s="11">
        <v>0.81208333333333327</v>
      </c>
      <c r="I20" s="11">
        <v>4.0393518518518521</v>
      </c>
      <c r="J20" s="21">
        <v>1.2</v>
      </c>
      <c r="K20" s="132">
        <v>8</v>
      </c>
      <c r="L20" s="66"/>
      <c r="M20" s="421" t="s">
        <v>27</v>
      </c>
      <c r="N20" s="23" t="s">
        <v>94</v>
      </c>
      <c r="O20" s="51" t="s">
        <v>95</v>
      </c>
      <c r="P20" s="16">
        <f>1-EXP(-0.7*Q20)</f>
        <v>0.97717730857490703</v>
      </c>
      <c r="Q20" s="16">
        <v>5.4</v>
      </c>
      <c r="R20" s="17">
        <v>9.3333333333333338E-2</v>
      </c>
      <c r="S20" s="17">
        <f t="shared" si="1"/>
        <v>1.08</v>
      </c>
      <c r="T20" s="326">
        <f t="shared" si="2"/>
        <v>1.0809333333333333</v>
      </c>
    </row>
    <row r="21" spans="2:20" x14ac:dyDescent="0.2">
      <c r="B21" s="120">
        <v>2008</v>
      </c>
      <c r="C21" s="21">
        <v>3</v>
      </c>
      <c r="D21" s="252">
        <v>29</v>
      </c>
      <c r="E21" s="93">
        <f t="shared" si="0"/>
        <v>39536</v>
      </c>
      <c r="F21" s="11">
        <v>125</v>
      </c>
      <c r="G21" s="21">
        <v>3.06</v>
      </c>
      <c r="H21" s="11">
        <v>0.84875</v>
      </c>
      <c r="I21" s="11">
        <v>2.6620370370370372</v>
      </c>
      <c r="J21" s="21">
        <v>26</v>
      </c>
      <c r="K21" s="132">
        <v>29</v>
      </c>
      <c r="L21" s="66"/>
      <c r="M21" s="421"/>
      <c r="N21" s="23" t="s">
        <v>96</v>
      </c>
      <c r="O21" s="51" t="s">
        <v>97</v>
      </c>
      <c r="P21" s="16">
        <f t="shared" ref="P21" si="4">1-EXP(-0.7*Q21)</f>
        <v>0.8858223830891635</v>
      </c>
      <c r="Q21" s="16">
        <v>3.1</v>
      </c>
      <c r="R21" s="17">
        <v>9.3333333333333338E-2</v>
      </c>
      <c r="S21" s="17">
        <f t="shared" si="1"/>
        <v>0.62000000000000011</v>
      </c>
      <c r="T21" s="326">
        <f t="shared" si="2"/>
        <v>0.62093333333333345</v>
      </c>
    </row>
    <row r="22" spans="2:20" x14ac:dyDescent="0.2">
      <c r="B22" s="120">
        <v>2008</v>
      </c>
      <c r="C22" s="21">
        <v>4</v>
      </c>
      <c r="D22" s="252">
        <v>4</v>
      </c>
      <c r="E22" s="93">
        <f t="shared" si="0"/>
        <v>39542</v>
      </c>
      <c r="F22" s="11">
        <v>105</v>
      </c>
      <c r="G22" s="21">
        <v>5.2</v>
      </c>
      <c r="H22" s="11">
        <v>0.76916666666666667</v>
      </c>
      <c r="I22" s="11">
        <v>2.0370370370370368</v>
      </c>
      <c r="J22" s="21">
        <v>4.01</v>
      </c>
      <c r="K22" s="132">
        <v>6.5</v>
      </c>
      <c r="L22" s="66"/>
      <c r="M22" s="421"/>
      <c r="N22" s="23"/>
      <c r="O22" s="51"/>
      <c r="P22" s="16"/>
      <c r="Q22" s="16"/>
      <c r="R22" s="17"/>
      <c r="S22" s="17"/>
      <c r="T22" s="326"/>
    </row>
    <row r="23" spans="2:20" x14ac:dyDescent="0.2">
      <c r="B23" s="120">
        <v>2008</v>
      </c>
      <c r="C23" s="21">
        <v>4</v>
      </c>
      <c r="D23" s="252">
        <v>5</v>
      </c>
      <c r="E23" s="93">
        <f t="shared" si="0"/>
        <v>39543</v>
      </c>
      <c r="F23" s="11">
        <v>98.75</v>
      </c>
      <c r="G23" s="21">
        <v>5.53</v>
      </c>
      <c r="H23" s="11">
        <v>0.745</v>
      </c>
      <c r="I23" s="11">
        <v>4.4444444444444446</v>
      </c>
      <c r="J23" s="21">
        <v>0.8</v>
      </c>
      <c r="K23" s="132">
        <v>6</v>
      </c>
      <c r="L23" s="66"/>
      <c r="M23" s="421"/>
      <c r="N23" s="88"/>
      <c r="O23" s="51"/>
      <c r="P23" s="16"/>
      <c r="Q23" s="16"/>
      <c r="R23" s="17"/>
      <c r="S23" s="17"/>
      <c r="T23" s="326"/>
    </row>
    <row r="24" spans="2:20" x14ac:dyDescent="0.2">
      <c r="B24" s="120">
        <v>2008</v>
      </c>
      <c r="C24" s="21">
        <v>4</v>
      </c>
      <c r="D24" s="252">
        <v>6</v>
      </c>
      <c r="E24" s="93">
        <f t="shared" si="0"/>
        <v>39544</v>
      </c>
      <c r="F24" s="11">
        <v>93.333333333333329</v>
      </c>
      <c r="G24" s="21">
        <v>5.23</v>
      </c>
      <c r="H24" s="11">
        <v>0.79541666666666666</v>
      </c>
      <c r="I24" s="11">
        <v>4.895833333333333</v>
      </c>
      <c r="J24" s="21">
        <v>42.25</v>
      </c>
      <c r="K24" s="132">
        <v>40</v>
      </c>
      <c r="L24" s="66"/>
      <c r="M24" s="421"/>
      <c r="N24" s="23"/>
      <c r="O24" s="51"/>
      <c r="P24" s="16"/>
      <c r="Q24" s="16"/>
      <c r="R24" s="17"/>
      <c r="S24" s="17"/>
      <c r="T24" s="326"/>
    </row>
    <row r="25" spans="2:20" ht="17" thickBot="1" x14ac:dyDescent="0.25">
      <c r="B25" s="120">
        <v>2008</v>
      </c>
      <c r="C25" s="21">
        <v>4</v>
      </c>
      <c r="D25" s="252">
        <v>8</v>
      </c>
      <c r="E25" s="93">
        <f t="shared" si="0"/>
        <v>39546</v>
      </c>
      <c r="F25" s="11">
        <v>115.41666666666667</v>
      </c>
      <c r="G25" s="21">
        <v>4.3099999999999996</v>
      </c>
      <c r="H25" s="11">
        <v>0.74333333333333329</v>
      </c>
      <c r="I25" s="11">
        <v>3.5069444444444446</v>
      </c>
      <c r="J25" s="21">
        <v>6.8</v>
      </c>
      <c r="K25" s="132">
        <v>12.5</v>
      </c>
      <c r="L25" s="66"/>
      <c r="M25" s="422"/>
      <c r="N25" s="327"/>
      <c r="O25" s="328"/>
      <c r="P25" s="329"/>
      <c r="Q25" s="329"/>
      <c r="R25" s="330"/>
      <c r="S25" s="330"/>
      <c r="T25" s="331"/>
    </row>
    <row r="26" spans="2:20" x14ac:dyDescent="0.2">
      <c r="B26" s="120">
        <v>2008</v>
      </c>
      <c r="C26" s="21">
        <v>4</v>
      </c>
      <c r="D26" s="252">
        <v>9</v>
      </c>
      <c r="E26" s="93">
        <f t="shared" si="0"/>
        <v>39547</v>
      </c>
      <c r="F26" s="11">
        <v>146.66666666666666</v>
      </c>
      <c r="G26" s="21">
        <v>4.76</v>
      </c>
      <c r="H26" s="11">
        <v>0.76124999999999998</v>
      </c>
      <c r="I26" s="11">
        <v>2.4652777777777777</v>
      </c>
      <c r="J26" s="21">
        <v>1.1000000000000001</v>
      </c>
      <c r="K26" s="132">
        <v>10</v>
      </c>
      <c r="L26" s="66"/>
      <c r="M26" s="66"/>
      <c r="N26" s="66"/>
      <c r="O26" s="66"/>
      <c r="P26" s="66"/>
      <c r="Q26" s="66"/>
      <c r="R26" s="66"/>
      <c r="S26" s="66"/>
      <c r="T26" s="66"/>
    </row>
    <row r="27" spans="2:20" x14ac:dyDescent="0.2">
      <c r="B27" s="120">
        <v>2008</v>
      </c>
      <c r="C27" s="21">
        <v>4</v>
      </c>
      <c r="D27" s="252">
        <v>13</v>
      </c>
      <c r="E27" s="93">
        <f t="shared" si="0"/>
        <v>39551</v>
      </c>
      <c r="F27" s="11">
        <v>182.91666666666666</v>
      </c>
      <c r="G27" s="21">
        <v>9.9600000000000009</v>
      </c>
      <c r="H27" s="11">
        <v>0.66125</v>
      </c>
      <c r="I27" s="11">
        <v>3.3217592592592595</v>
      </c>
      <c r="J27" s="21">
        <v>1.89</v>
      </c>
      <c r="K27" s="132">
        <v>2.5</v>
      </c>
      <c r="L27" s="66"/>
      <c r="M27" s="66"/>
      <c r="N27" s="66"/>
      <c r="O27" s="66"/>
      <c r="P27" s="66"/>
      <c r="Q27" s="66"/>
      <c r="R27" s="66"/>
      <c r="S27" s="66"/>
      <c r="T27" s="66"/>
    </row>
    <row r="28" spans="2:20" x14ac:dyDescent="0.2">
      <c r="B28" s="120">
        <v>2008</v>
      </c>
      <c r="C28" s="21">
        <v>4</v>
      </c>
      <c r="D28" s="252">
        <v>27</v>
      </c>
      <c r="E28" s="93">
        <f t="shared" si="0"/>
        <v>39565</v>
      </c>
      <c r="F28" s="11">
        <v>98.75</v>
      </c>
      <c r="G28" s="21">
        <v>10.28</v>
      </c>
      <c r="H28" s="11">
        <v>0.66416666666666668</v>
      </c>
      <c r="I28" s="11">
        <v>2.2453703703703707</v>
      </c>
      <c r="J28" s="21">
        <v>27.8</v>
      </c>
      <c r="K28" s="132">
        <v>32</v>
      </c>
      <c r="L28" s="66"/>
      <c r="M28" s="66"/>
      <c r="N28" s="66"/>
      <c r="O28" s="66"/>
      <c r="P28" s="66"/>
      <c r="Q28" s="66"/>
      <c r="R28" s="66"/>
      <c r="S28" s="66"/>
      <c r="T28" s="66"/>
    </row>
    <row r="29" spans="2:20" x14ac:dyDescent="0.2">
      <c r="B29" s="120">
        <v>2008</v>
      </c>
      <c r="C29" s="21">
        <v>5</v>
      </c>
      <c r="D29" s="252">
        <v>2</v>
      </c>
      <c r="E29" s="93">
        <f t="shared" si="0"/>
        <v>39570</v>
      </c>
      <c r="F29" s="11">
        <v>119.16666666666667</v>
      </c>
      <c r="G29" s="21">
        <v>8.2200000000000006</v>
      </c>
      <c r="H29" s="11">
        <v>0.6595833333333333</v>
      </c>
      <c r="I29" s="11">
        <v>2.2569444444444446</v>
      </c>
      <c r="J29" s="21">
        <v>7.08</v>
      </c>
      <c r="K29" s="132">
        <v>16.5</v>
      </c>
      <c r="L29" s="66"/>
      <c r="M29" s="66"/>
      <c r="N29" s="66"/>
      <c r="O29" s="66"/>
      <c r="P29" s="66"/>
      <c r="Q29" s="66"/>
      <c r="R29" s="66"/>
      <c r="S29" s="66"/>
      <c r="T29" s="66"/>
    </row>
    <row r="30" spans="2:20" x14ac:dyDescent="0.2">
      <c r="B30" s="120">
        <v>2008</v>
      </c>
      <c r="C30" s="21">
        <v>5</v>
      </c>
      <c r="D30" s="252">
        <v>10</v>
      </c>
      <c r="E30" s="93">
        <f t="shared" si="0"/>
        <v>39578</v>
      </c>
      <c r="F30" s="11">
        <v>95.416666666666671</v>
      </c>
      <c r="G30" s="21">
        <v>8.24</v>
      </c>
      <c r="H30" s="11">
        <v>0.70541666666666669</v>
      </c>
      <c r="I30" s="11">
        <v>3.2291666666666665</v>
      </c>
      <c r="J30" s="21">
        <v>9</v>
      </c>
      <c r="K30" s="132">
        <v>12.5</v>
      </c>
      <c r="L30" s="66"/>
      <c r="M30" s="66"/>
      <c r="N30" s="66"/>
      <c r="O30" s="66"/>
      <c r="P30" s="66"/>
      <c r="Q30" s="66"/>
      <c r="R30" s="66"/>
      <c r="S30" s="66"/>
      <c r="T30" s="66"/>
    </row>
    <row r="31" spans="2:20" ht="17" thickBot="1" x14ac:dyDescent="0.25">
      <c r="B31" s="315">
        <v>2008</v>
      </c>
      <c r="C31" s="316">
        <v>5</v>
      </c>
      <c r="D31" s="317">
        <v>13</v>
      </c>
      <c r="E31" s="318">
        <f t="shared" si="0"/>
        <v>39581</v>
      </c>
      <c r="F31" s="319">
        <v>84.583333333333329</v>
      </c>
      <c r="G31" s="316">
        <v>8.77</v>
      </c>
      <c r="H31" s="319">
        <v>0.83125000000000004</v>
      </c>
      <c r="I31" s="319">
        <v>3.6689814814814818</v>
      </c>
      <c r="J31" s="316">
        <v>27.67</v>
      </c>
      <c r="K31" s="320">
        <v>30.5</v>
      </c>
      <c r="L31" s="66"/>
      <c r="M31" s="66"/>
      <c r="N31" s="66"/>
      <c r="O31" s="66"/>
      <c r="P31" s="66"/>
      <c r="Q31" s="66"/>
      <c r="R31" s="66"/>
      <c r="S31" s="66"/>
      <c r="T31" s="66"/>
    </row>
    <row r="32" spans="2:20" s="66" customFormat="1" x14ac:dyDescent="0.2"/>
    <row r="33" s="66" customFormat="1" x14ac:dyDescent="0.2"/>
    <row r="34" s="66" customFormat="1" x14ac:dyDescent="0.2"/>
    <row r="35" s="66" customFormat="1" x14ac:dyDescent="0.2"/>
    <row r="36" s="66" customFormat="1" x14ac:dyDescent="0.2"/>
    <row r="37" s="66" customFormat="1" x14ac:dyDescent="0.2"/>
    <row r="38" s="66" customFormat="1" x14ac:dyDescent="0.2"/>
    <row r="39" s="66" customFormat="1" x14ac:dyDescent="0.2"/>
    <row r="40" s="66" customFormat="1" x14ac:dyDescent="0.2"/>
    <row r="41" s="66" customFormat="1" x14ac:dyDescent="0.2"/>
    <row r="42" s="66" customFormat="1" x14ac:dyDescent="0.2"/>
    <row r="43" s="66" customFormat="1" x14ac:dyDescent="0.2"/>
    <row r="44" s="66" customFormat="1" x14ac:dyDescent="0.2"/>
    <row r="45" s="66" customFormat="1" x14ac:dyDescent="0.2"/>
    <row r="46" s="66" customFormat="1" x14ac:dyDescent="0.2"/>
    <row r="47" s="66" customFormat="1" x14ac:dyDescent="0.2"/>
    <row r="48" s="66" customFormat="1" x14ac:dyDescent="0.2"/>
    <row r="49" s="66" customFormat="1" x14ac:dyDescent="0.2"/>
    <row r="50" s="66" customFormat="1" x14ac:dyDescent="0.2"/>
    <row r="51" s="66" customFormat="1" x14ac:dyDescent="0.2"/>
    <row r="52" s="66" customFormat="1" x14ac:dyDescent="0.2"/>
    <row r="53" s="66" customFormat="1" x14ac:dyDescent="0.2"/>
    <row r="54" s="66" customFormat="1" x14ac:dyDescent="0.2"/>
    <row r="55" s="66" customFormat="1" x14ac:dyDescent="0.2"/>
    <row r="56" s="66" customFormat="1" x14ac:dyDescent="0.2"/>
    <row r="57" s="66" customFormat="1" x14ac:dyDescent="0.2"/>
    <row r="58" s="66" customFormat="1" x14ac:dyDescent="0.2"/>
    <row r="59" s="66" customFormat="1" x14ac:dyDescent="0.2"/>
    <row r="60" s="66" customFormat="1" x14ac:dyDescent="0.2"/>
    <row r="61" s="66" customFormat="1" x14ac:dyDescent="0.2"/>
    <row r="62" s="66" customFormat="1" x14ac:dyDescent="0.2"/>
    <row r="63" s="66" customFormat="1" x14ac:dyDescent="0.2"/>
    <row r="64" s="66" customFormat="1" x14ac:dyDescent="0.2"/>
    <row r="65" s="66" customFormat="1" x14ac:dyDescent="0.2"/>
    <row r="66" s="66" customFormat="1" x14ac:dyDescent="0.2"/>
    <row r="67" s="66" customFormat="1" x14ac:dyDescent="0.2"/>
    <row r="68" s="66" customFormat="1" x14ac:dyDescent="0.2"/>
    <row r="69" s="66" customFormat="1" x14ac:dyDescent="0.2"/>
    <row r="70" s="66" customFormat="1" x14ac:dyDescent="0.2"/>
    <row r="71" s="66" customFormat="1" x14ac:dyDescent="0.2"/>
    <row r="72" s="66" customFormat="1" x14ac:dyDescent="0.2"/>
    <row r="73" s="66" customFormat="1" x14ac:dyDescent="0.2"/>
    <row r="74" s="66" customFormat="1" x14ac:dyDescent="0.2"/>
    <row r="75" s="66" customFormat="1" x14ac:dyDescent="0.2"/>
    <row r="76" s="66" customFormat="1" x14ac:dyDescent="0.2"/>
    <row r="77" s="66" customFormat="1" x14ac:dyDescent="0.2"/>
    <row r="78" s="66" customFormat="1" x14ac:dyDescent="0.2"/>
    <row r="79" s="66" customFormat="1" x14ac:dyDescent="0.2"/>
    <row r="80" s="66" customFormat="1" x14ac:dyDescent="0.2"/>
    <row r="81" s="66" customFormat="1" x14ac:dyDescent="0.2"/>
    <row r="82" s="66" customFormat="1" x14ac:dyDescent="0.2"/>
    <row r="83" s="66" customFormat="1" x14ac:dyDescent="0.2"/>
    <row r="84" s="66" customFormat="1" x14ac:dyDescent="0.2"/>
    <row r="85" s="66" customFormat="1" x14ac:dyDescent="0.2"/>
    <row r="86" s="66" customFormat="1" x14ac:dyDescent="0.2"/>
    <row r="87" s="66" customFormat="1" x14ac:dyDescent="0.2"/>
    <row r="88" s="66" customFormat="1" x14ac:dyDescent="0.2"/>
    <row r="89" s="66" customFormat="1" x14ac:dyDescent="0.2"/>
    <row r="90" s="66" customFormat="1" x14ac:dyDescent="0.2"/>
    <row r="91" s="66" customFormat="1" x14ac:dyDescent="0.2"/>
    <row r="92" s="66" customFormat="1" x14ac:dyDescent="0.2"/>
    <row r="93" s="66" customFormat="1" x14ac:dyDescent="0.2"/>
    <row r="94" s="66" customFormat="1" x14ac:dyDescent="0.2"/>
    <row r="95" s="66" customFormat="1" x14ac:dyDescent="0.2"/>
    <row r="96" s="66" customFormat="1" x14ac:dyDescent="0.2"/>
    <row r="97" s="66" customFormat="1" x14ac:dyDescent="0.2"/>
    <row r="98" s="66" customFormat="1" x14ac:dyDescent="0.2"/>
    <row r="99" s="66" customFormat="1" x14ac:dyDescent="0.2"/>
    <row r="100" s="66" customFormat="1" x14ac:dyDescent="0.2"/>
    <row r="101" s="66" customFormat="1" x14ac:dyDescent="0.2"/>
    <row r="102" s="66" customFormat="1" x14ac:dyDescent="0.2"/>
    <row r="103" s="66" customFormat="1" x14ac:dyDescent="0.2"/>
    <row r="104" s="66" customFormat="1" x14ac:dyDescent="0.2"/>
    <row r="105" s="66" customFormat="1" x14ac:dyDescent="0.2"/>
    <row r="106" s="66" customFormat="1" x14ac:dyDescent="0.2"/>
    <row r="107" s="66" customFormat="1" x14ac:dyDescent="0.2"/>
    <row r="108" s="66" customFormat="1" x14ac:dyDescent="0.2"/>
    <row r="109" s="66" customFormat="1" x14ac:dyDescent="0.2"/>
    <row r="110" s="66" customFormat="1" x14ac:dyDescent="0.2"/>
    <row r="111" s="66" customFormat="1" x14ac:dyDescent="0.2"/>
    <row r="112" s="66" customFormat="1" x14ac:dyDescent="0.2"/>
    <row r="113" s="66" customFormat="1" x14ac:dyDescent="0.2"/>
    <row r="114" s="66" customFormat="1" x14ac:dyDescent="0.2"/>
    <row r="115" s="66" customFormat="1" x14ac:dyDescent="0.2"/>
    <row r="116" s="66" customFormat="1" x14ac:dyDescent="0.2"/>
    <row r="117" s="66" customFormat="1" x14ac:dyDescent="0.2"/>
    <row r="118" s="66" customFormat="1" x14ac:dyDescent="0.2"/>
    <row r="119" s="66" customFormat="1" x14ac:dyDescent="0.2"/>
    <row r="120" s="66" customFormat="1" x14ac:dyDescent="0.2"/>
    <row r="121" s="66" customFormat="1" x14ac:dyDescent="0.2"/>
    <row r="122" s="66" customFormat="1" x14ac:dyDescent="0.2"/>
    <row r="123" s="66" customFormat="1" x14ac:dyDescent="0.2"/>
    <row r="124" s="66" customFormat="1" x14ac:dyDescent="0.2"/>
    <row r="125" s="66" customFormat="1" x14ac:dyDescent="0.2"/>
    <row r="126" s="66" customFormat="1" x14ac:dyDescent="0.2"/>
    <row r="127" s="66" customFormat="1" x14ac:dyDescent="0.2"/>
    <row r="128" s="66" customFormat="1" x14ac:dyDescent="0.2"/>
    <row r="129" s="66" customFormat="1" x14ac:dyDescent="0.2"/>
    <row r="130" s="66" customFormat="1" x14ac:dyDescent="0.2"/>
    <row r="131" s="66" customFormat="1" x14ac:dyDescent="0.2"/>
    <row r="132" s="66" customFormat="1" x14ac:dyDescent="0.2"/>
    <row r="133" s="66" customFormat="1" x14ac:dyDescent="0.2"/>
    <row r="134" s="66" customFormat="1" x14ac:dyDescent="0.2"/>
    <row r="135" s="66" customFormat="1" x14ac:dyDescent="0.2"/>
    <row r="136" s="66" customFormat="1" x14ac:dyDescent="0.2"/>
    <row r="137" s="66" customFormat="1" x14ac:dyDescent="0.2"/>
    <row r="138" s="66" customFormat="1" x14ac:dyDescent="0.2"/>
    <row r="139" s="66" customFormat="1" x14ac:dyDescent="0.2"/>
    <row r="140" s="66" customFormat="1" x14ac:dyDescent="0.2"/>
    <row r="141" s="66" customFormat="1" x14ac:dyDescent="0.2"/>
    <row r="142" s="66" customFormat="1" x14ac:dyDescent="0.2"/>
    <row r="143" s="66" customFormat="1" x14ac:dyDescent="0.2"/>
    <row r="144" s="66" customFormat="1" x14ac:dyDescent="0.2"/>
    <row r="145" s="66" customFormat="1" x14ac:dyDescent="0.2"/>
    <row r="146" s="66" customFormat="1" x14ac:dyDescent="0.2"/>
    <row r="147" s="66" customFormat="1" x14ac:dyDescent="0.2"/>
    <row r="148" s="66" customFormat="1" x14ac:dyDescent="0.2"/>
    <row r="149" s="66" customFormat="1" x14ac:dyDescent="0.2"/>
    <row r="150" s="66" customFormat="1" x14ac:dyDescent="0.2"/>
    <row r="151" s="66" customFormat="1" x14ac:dyDescent="0.2"/>
    <row r="152" s="66" customFormat="1" x14ac:dyDescent="0.2"/>
    <row r="153" s="66" customFormat="1" x14ac:dyDescent="0.2"/>
    <row r="154" s="66" customFormat="1" x14ac:dyDescent="0.2"/>
    <row r="155" s="66" customFormat="1" x14ac:dyDescent="0.2"/>
    <row r="156" s="66" customFormat="1" x14ac:dyDescent="0.2"/>
    <row r="157" s="66" customFormat="1" x14ac:dyDescent="0.2"/>
    <row r="158" s="66" customFormat="1" x14ac:dyDescent="0.2"/>
    <row r="159" s="66" customFormat="1" x14ac:dyDescent="0.2"/>
    <row r="160" s="66" customFormat="1" x14ac:dyDescent="0.2"/>
    <row r="161" s="66" customFormat="1" x14ac:dyDescent="0.2"/>
    <row r="162" s="66" customFormat="1" x14ac:dyDescent="0.2"/>
    <row r="163" s="66" customFormat="1" x14ac:dyDescent="0.2"/>
    <row r="164" s="66" customFormat="1" x14ac:dyDescent="0.2"/>
    <row r="165" s="66" customFormat="1" x14ac:dyDescent="0.2"/>
    <row r="166" s="66" customFormat="1" x14ac:dyDescent="0.2"/>
    <row r="167" s="66" customFormat="1" x14ac:dyDescent="0.2"/>
    <row r="168" s="66" customFormat="1" x14ac:dyDescent="0.2"/>
    <row r="169" s="66" customFormat="1" x14ac:dyDescent="0.2"/>
    <row r="170" s="66" customFormat="1" x14ac:dyDescent="0.2"/>
    <row r="171" s="66" customFormat="1" x14ac:dyDescent="0.2"/>
    <row r="172" s="66" customFormat="1" x14ac:dyDescent="0.2"/>
    <row r="173" s="66" customFormat="1" x14ac:dyDescent="0.2"/>
    <row r="174" s="66" customFormat="1" x14ac:dyDescent="0.2"/>
    <row r="175" s="66" customFormat="1" x14ac:dyDescent="0.2"/>
    <row r="176" s="66" customFormat="1" x14ac:dyDescent="0.2"/>
    <row r="177" s="66" customFormat="1" x14ac:dyDescent="0.2"/>
    <row r="178" s="66" customFormat="1" x14ac:dyDescent="0.2"/>
    <row r="179" s="66" customFormat="1" x14ac:dyDescent="0.2"/>
    <row r="180" s="66" customFormat="1" x14ac:dyDescent="0.2"/>
    <row r="181" s="66" customFormat="1" x14ac:dyDescent="0.2"/>
    <row r="182" s="66" customFormat="1" x14ac:dyDescent="0.2"/>
    <row r="183" s="66" customFormat="1" x14ac:dyDescent="0.2"/>
    <row r="184" s="66" customFormat="1" x14ac:dyDescent="0.2"/>
  </sheetData>
  <mergeCells count="15">
    <mergeCell ref="R12:R13"/>
    <mergeCell ref="S12:S13"/>
    <mergeCell ref="T12:T13"/>
    <mergeCell ref="M14:M19"/>
    <mergeCell ref="M20:M25"/>
    <mergeCell ref="Q12:Q13"/>
    <mergeCell ref="E1:O2"/>
    <mergeCell ref="E3:O7"/>
    <mergeCell ref="M10:P11"/>
    <mergeCell ref="B12:K12"/>
    <mergeCell ref="B10:E11"/>
    <mergeCell ref="M12:M13"/>
    <mergeCell ref="N12:N13"/>
    <mergeCell ref="O12:O13"/>
    <mergeCell ref="P12:P13"/>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520"/>
  <sheetViews>
    <sheetView workbookViewId="0">
      <selection activeCell="B3" sqref="B3"/>
    </sheetView>
  </sheetViews>
  <sheetFormatPr baseColWidth="10" defaultRowHeight="16" x14ac:dyDescent="0.2"/>
  <cols>
    <col min="1" max="1" width="10.83203125" style="56"/>
    <col min="2" max="3" width="10.83203125" style="52"/>
    <col min="4" max="6" width="10.83203125" style="31"/>
    <col min="7" max="7" width="10.83203125" style="42"/>
    <col min="8" max="8" width="18.6640625" customWidth="1"/>
    <col min="9" max="9" width="10.83203125" style="31"/>
    <col min="12" max="12" width="18.5" customWidth="1"/>
    <col min="13" max="13" width="10.83203125" style="31"/>
    <col min="14" max="14" width="18.5" customWidth="1"/>
    <col min="16" max="16" width="17.1640625" customWidth="1"/>
    <col min="17" max="17" width="22.33203125" customWidth="1"/>
    <col min="18" max="18" width="18.83203125" customWidth="1"/>
    <col min="19" max="19" width="14.1640625" customWidth="1"/>
    <col min="20" max="20" width="13" customWidth="1"/>
    <col min="21" max="21" width="8.6640625" customWidth="1"/>
    <col min="22" max="22" width="9" customWidth="1"/>
    <col min="23" max="39" width="10.83203125" style="66"/>
  </cols>
  <sheetData>
    <row r="1" spans="1:22" ht="16" customHeight="1" thickTop="1" x14ac:dyDescent="0.2">
      <c r="A1" s="52"/>
      <c r="C1" s="426" t="s">
        <v>35</v>
      </c>
      <c r="D1" s="427"/>
      <c r="E1" s="427"/>
      <c r="F1" s="427"/>
      <c r="G1" s="427"/>
      <c r="H1" s="427"/>
      <c r="I1" s="427"/>
      <c r="J1" s="427"/>
      <c r="K1" s="427"/>
      <c r="L1" s="427"/>
      <c r="M1" s="427"/>
      <c r="N1" s="427"/>
      <c r="O1" s="427"/>
      <c r="P1" s="427"/>
      <c r="Q1" s="428"/>
      <c r="R1" s="52"/>
      <c r="S1" s="52"/>
      <c r="T1" s="52"/>
      <c r="U1" s="52"/>
      <c r="V1" s="52"/>
    </row>
    <row r="2" spans="1:22" ht="16" customHeight="1" thickBot="1" x14ac:dyDescent="0.25">
      <c r="A2" s="52"/>
      <c r="C2" s="429"/>
      <c r="D2" s="430"/>
      <c r="E2" s="430"/>
      <c r="F2" s="430"/>
      <c r="G2" s="430"/>
      <c r="H2" s="430"/>
      <c r="I2" s="430"/>
      <c r="J2" s="430"/>
      <c r="K2" s="430"/>
      <c r="L2" s="430"/>
      <c r="M2" s="430"/>
      <c r="N2" s="430"/>
      <c r="O2" s="430"/>
      <c r="P2" s="430"/>
      <c r="Q2" s="431"/>
      <c r="R2" s="52"/>
      <c r="S2" s="52"/>
      <c r="T2" s="52"/>
      <c r="U2" s="52"/>
      <c r="V2" s="52"/>
    </row>
    <row r="3" spans="1:22" ht="16" customHeight="1" thickTop="1" x14ac:dyDescent="0.2">
      <c r="A3" s="52"/>
      <c r="C3" s="438" t="s">
        <v>146</v>
      </c>
      <c r="D3" s="439"/>
      <c r="E3" s="439"/>
      <c r="F3" s="439"/>
      <c r="G3" s="439"/>
      <c r="H3" s="439"/>
      <c r="I3" s="439"/>
      <c r="J3" s="439"/>
      <c r="K3" s="439"/>
      <c r="L3" s="439"/>
      <c r="M3" s="439"/>
      <c r="N3" s="439"/>
      <c r="O3" s="439"/>
      <c r="P3" s="439"/>
      <c r="Q3" s="440"/>
      <c r="R3" s="52"/>
      <c r="S3" s="52"/>
      <c r="T3" s="52"/>
      <c r="U3" s="52"/>
      <c r="V3" s="52"/>
    </row>
    <row r="4" spans="1:22" ht="16" customHeight="1" x14ac:dyDescent="0.2">
      <c r="A4" s="52"/>
      <c r="C4" s="441"/>
      <c r="D4" s="371"/>
      <c r="E4" s="371"/>
      <c r="F4" s="371"/>
      <c r="G4" s="371"/>
      <c r="H4" s="371"/>
      <c r="I4" s="371"/>
      <c r="J4" s="371"/>
      <c r="K4" s="371"/>
      <c r="L4" s="371"/>
      <c r="M4" s="371"/>
      <c r="N4" s="371"/>
      <c r="O4" s="371"/>
      <c r="P4" s="371"/>
      <c r="Q4" s="442"/>
      <c r="R4" s="52"/>
      <c r="S4" s="52"/>
      <c r="T4" s="52"/>
      <c r="U4" s="52"/>
      <c r="V4" s="52"/>
    </row>
    <row r="5" spans="1:22" ht="16" customHeight="1" x14ac:dyDescent="0.2">
      <c r="A5" s="52"/>
      <c r="C5" s="441"/>
      <c r="D5" s="371"/>
      <c r="E5" s="371"/>
      <c r="F5" s="371"/>
      <c r="G5" s="371"/>
      <c r="H5" s="371"/>
      <c r="I5" s="371"/>
      <c r="J5" s="371"/>
      <c r="K5" s="371"/>
      <c r="L5" s="371"/>
      <c r="M5" s="371"/>
      <c r="N5" s="371"/>
      <c r="O5" s="371"/>
      <c r="P5" s="371"/>
      <c r="Q5" s="442"/>
      <c r="R5" s="52"/>
      <c r="S5" s="52"/>
      <c r="T5" s="52"/>
      <c r="U5" s="52"/>
      <c r="V5" s="52"/>
    </row>
    <row r="6" spans="1:22" ht="16" customHeight="1" x14ac:dyDescent="0.2">
      <c r="A6" s="52"/>
      <c r="C6" s="441"/>
      <c r="D6" s="371"/>
      <c r="E6" s="371"/>
      <c r="F6" s="371"/>
      <c r="G6" s="371"/>
      <c r="H6" s="371"/>
      <c r="I6" s="371"/>
      <c r="J6" s="371"/>
      <c r="K6" s="371"/>
      <c r="L6" s="371"/>
      <c r="M6" s="371"/>
      <c r="N6" s="371"/>
      <c r="O6" s="371"/>
      <c r="P6" s="371"/>
      <c r="Q6" s="442"/>
      <c r="R6" s="52"/>
      <c r="S6" s="52"/>
      <c r="T6" s="52"/>
      <c r="U6" s="52"/>
      <c r="V6" s="52"/>
    </row>
    <row r="7" spans="1:22" ht="16" customHeight="1" x14ac:dyDescent="0.2">
      <c r="A7" s="52"/>
      <c r="C7" s="441"/>
      <c r="D7" s="371"/>
      <c r="E7" s="371"/>
      <c r="F7" s="371"/>
      <c r="G7" s="371"/>
      <c r="H7" s="371"/>
      <c r="I7" s="371"/>
      <c r="J7" s="371"/>
      <c r="K7" s="371"/>
      <c r="L7" s="371"/>
      <c r="M7" s="371"/>
      <c r="N7" s="371"/>
      <c r="O7" s="371"/>
      <c r="P7" s="371"/>
      <c r="Q7" s="442"/>
      <c r="R7" s="52"/>
      <c r="S7" s="52"/>
      <c r="T7" s="52"/>
      <c r="U7" s="52"/>
      <c r="V7" s="52"/>
    </row>
    <row r="8" spans="1:22" ht="16" customHeight="1" thickBot="1" x14ac:dyDescent="0.25">
      <c r="A8" s="52"/>
      <c r="C8" s="443"/>
      <c r="D8" s="444"/>
      <c r="E8" s="444"/>
      <c r="F8" s="444"/>
      <c r="G8" s="444"/>
      <c r="H8" s="444"/>
      <c r="I8" s="444"/>
      <c r="J8" s="444"/>
      <c r="K8" s="444"/>
      <c r="L8" s="444"/>
      <c r="M8" s="444"/>
      <c r="N8" s="444"/>
      <c r="O8" s="444"/>
      <c r="P8" s="444"/>
      <c r="Q8" s="445"/>
      <c r="R8" s="52"/>
      <c r="S8" s="52"/>
      <c r="T8" s="52"/>
      <c r="U8" s="52"/>
      <c r="V8" s="52"/>
    </row>
    <row r="9" spans="1:22" ht="16" customHeight="1" thickTop="1" x14ac:dyDescent="0.2">
      <c r="A9" s="52"/>
      <c r="C9" s="72"/>
      <c r="D9" s="72"/>
      <c r="E9" s="72"/>
      <c r="F9" s="72"/>
      <c r="G9" s="72"/>
      <c r="H9" s="446" t="s">
        <v>39</v>
      </c>
      <c r="I9" s="447"/>
      <c r="J9" s="448"/>
      <c r="K9" s="446" t="s">
        <v>40</v>
      </c>
      <c r="L9" s="447"/>
      <c r="M9" s="448"/>
      <c r="N9" s="72"/>
      <c r="O9" s="72"/>
      <c r="P9" s="72"/>
      <c r="Q9" s="72"/>
      <c r="R9" s="52"/>
      <c r="S9" s="52"/>
      <c r="T9" s="52"/>
      <c r="U9" s="52"/>
      <c r="V9" s="52"/>
    </row>
    <row r="10" spans="1:22" ht="16" customHeight="1" thickBot="1" x14ac:dyDescent="0.25">
      <c r="A10" s="52"/>
      <c r="C10" s="72"/>
      <c r="D10" s="72"/>
      <c r="E10" s="72"/>
      <c r="F10" s="72"/>
      <c r="G10" s="72"/>
      <c r="H10" s="449"/>
      <c r="I10" s="450"/>
      <c r="J10" s="451"/>
      <c r="K10" s="449"/>
      <c r="L10" s="450"/>
      <c r="M10" s="451"/>
      <c r="N10" s="72"/>
      <c r="O10" s="72"/>
      <c r="P10" s="72"/>
      <c r="Q10" s="72"/>
      <c r="R10" s="53"/>
      <c r="S10" s="53"/>
      <c r="T10" s="53"/>
      <c r="U10" s="53"/>
      <c r="V10" s="53"/>
    </row>
    <row r="11" spans="1:22" ht="16" customHeight="1" thickTop="1" x14ac:dyDescent="0.2">
      <c r="A11" s="432" t="s">
        <v>53</v>
      </c>
      <c r="B11" s="433"/>
      <c r="C11" s="434"/>
      <c r="D11" s="42"/>
      <c r="E11" s="42"/>
      <c r="F11" s="42"/>
      <c r="I11" s="40"/>
      <c r="J11" s="40"/>
      <c r="K11" s="40"/>
      <c r="L11" s="40"/>
      <c r="M11" s="42"/>
    </row>
    <row r="12" spans="1:22" ht="16" customHeight="1" x14ac:dyDescent="0.2">
      <c r="A12" s="435"/>
      <c r="B12" s="436"/>
      <c r="C12" s="437"/>
      <c r="D12" s="42"/>
      <c r="E12" s="42"/>
      <c r="F12" s="42"/>
      <c r="I12" s="40"/>
      <c r="J12" s="40"/>
      <c r="K12" s="40"/>
      <c r="L12" s="40"/>
      <c r="M12" s="42"/>
      <c r="U12" s="49"/>
    </row>
    <row r="13" spans="1:22" ht="19" customHeight="1" thickBot="1" x14ac:dyDescent="0.25">
      <c r="A13" s="435"/>
      <c r="B13" s="436"/>
      <c r="C13" s="437"/>
      <c r="D13" s="42"/>
      <c r="E13" s="42"/>
      <c r="F13" s="42"/>
      <c r="I13" s="42"/>
      <c r="M13" s="42"/>
      <c r="U13" s="49"/>
    </row>
    <row r="14" spans="1:22" ht="19" customHeight="1" x14ac:dyDescent="0.2">
      <c r="A14" s="452"/>
      <c r="B14" s="453"/>
      <c r="C14" s="454"/>
      <c r="D14" s="42"/>
      <c r="E14" s="42"/>
      <c r="F14" s="42"/>
      <c r="I14" s="42"/>
      <c r="M14" s="42"/>
      <c r="U14" s="49"/>
    </row>
    <row r="15" spans="1:22" ht="19" customHeight="1" x14ac:dyDescent="0.2">
      <c r="A15" s="455" t="s">
        <v>41</v>
      </c>
      <c r="B15" s="456"/>
      <c r="C15" s="457"/>
      <c r="D15" s="42"/>
      <c r="E15" s="42"/>
      <c r="F15" s="42"/>
      <c r="I15" s="42"/>
      <c r="M15" s="42"/>
      <c r="U15" s="49"/>
    </row>
    <row r="16" spans="1:22" ht="19" customHeight="1" x14ac:dyDescent="0.2">
      <c r="A16" s="458" t="s">
        <v>78</v>
      </c>
      <c r="B16" s="356"/>
      <c r="C16" s="459"/>
      <c r="D16" s="42"/>
      <c r="E16" s="42"/>
      <c r="F16" s="42"/>
      <c r="I16" s="42"/>
      <c r="M16" s="42"/>
      <c r="U16" s="49"/>
    </row>
    <row r="17" spans="1:39" ht="19" x14ac:dyDescent="0.2">
      <c r="A17" s="458"/>
      <c r="B17" s="356"/>
      <c r="C17" s="459"/>
      <c r="U17" s="49"/>
    </row>
    <row r="18" spans="1:39" ht="19" x14ac:dyDescent="0.2">
      <c r="A18" s="458"/>
      <c r="B18" s="356"/>
      <c r="C18" s="459"/>
      <c r="D18" s="42"/>
      <c r="E18" s="42"/>
      <c r="F18" s="42"/>
      <c r="I18" s="42"/>
      <c r="M18" s="42"/>
      <c r="U18" s="49"/>
    </row>
    <row r="19" spans="1:39" ht="19" x14ac:dyDescent="0.2">
      <c r="A19" s="458"/>
      <c r="B19" s="356"/>
      <c r="C19" s="459"/>
      <c r="D19" s="42"/>
      <c r="E19" s="42"/>
      <c r="F19" s="42"/>
      <c r="I19" s="42"/>
      <c r="M19" s="42"/>
      <c r="U19" s="49"/>
    </row>
    <row r="20" spans="1:39" ht="19" customHeight="1" x14ac:dyDescent="0.2">
      <c r="A20" s="460" t="s">
        <v>77</v>
      </c>
      <c r="B20" s="383"/>
      <c r="C20" s="461"/>
      <c r="D20" s="42"/>
      <c r="E20" s="42"/>
      <c r="F20" s="42"/>
      <c r="I20" s="42"/>
      <c r="M20" s="42"/>
      <c r="U20" s="49"/>
    </row>
    <row r="21" spans="1:39" ht="19" x14ac:dyDescent="0.2">
      <c r="A21" s="460"/>
      <c r="B21" s="383"/>
      <c r="C21" s="461"/>
      <c r="D21" s="42"/>
      <c r="E21" s="42"/>
      <c r="F21" s="42"/>
      <c r="I21" s="42"/>
      <c r="M21" s="42"/>
      <c r="U21" s="49"/>
    </row>
    <row r="22" spans="1:39" ht="19" x14ac:dyDescent="0.2">
      <c r="A22" s="460"/>
      <c r="B22" s="383"/>
      <c r="C22" s="461"/>
      <c r="D22" s="42"/>
      <c r="E22" s="42"/>
      <c r="F22" s="42"/>
      <c r="I22" s="42"/>
      <c r="M22" s="42"/>
      <c r="U22" s="49"/>
    </row>
    <row r="23" spans="1:39" ht="19" x14ac:dyDescent="0.2">
      <c r="A23" s="460"/>
      <c r="B23" s="383"/>
      <c r="C23" s="461"/>
      <c r="D23" s="42"/>
      <c r="E23" s="42"/>
      <c r="F23" s="42"/>
      <c r="I23" s="42"/>
      <c r="M23" s="42"/>
      <c r="U23" s="49"/>
    </row>
    <row r="24" spans="1:39" ht="19" x14ac:dyDescent="0.2">
      <c r="A24" s="460"/>
      <c r="B24" s="383"/>
      <c r="C24" s="461"/>
      <c r="D24" s="42"/>
      <c r="E24" s="42"/>
      <c r="F24" s="42"/>
      <c r="I24" s="42"/>
      <c r="M24" s="42"/>
      <c r="U24" s="49"/>
    </row>
    <row r="25" spans="1:39" ht="19" x14ac:dyDescent="0.2">
      <c r="A25" s="460"/>
      <c r="B25" s="383"/>
      <c r="C25" s="461"/>
      <c r="D25" s="42"/>
      <c r="E25" s="42"/>
      <c r="F25" s="42"/>
      <c r="I25" s="42"/>
      <c r="M25" s="42"/>
      <c r="U25" s="49"/>
    </row>
    <row r="26" spans="1:39" ht="19" x14ac:dyDescent="0.2">
      <c r="A26" s="460"/>
      <c r="B26" s="383"/>
      <c r="C26" s="461"/>
      <c r="D26" s="42"/>
      <c r="E26" s="42"/>
      <c r="F26" s="42"/>
      <c r="I26" s="42"/>
      <c r="M26" s="42"/>
      <c r="U26" s="49"/>
    </row>
    <row r="27" spans="1:39" ht="19" x14ac:dyDescent="0.2">
      <c r="A27" s="460"/>
      <c r="B27" s="383"/>
      <c r="C27" s="461"/>
      <c r="D27" s="42"/>
      <c r="E27" s="42"/>
      <c r="F27" s="42"/>
      <c r="I27" s="42"/>
      <c r="M27" s="42"/>
      <c r="U27" s="49"/>
    </row>
    <row r="28" spans="1:39" ht="19" x14ac:dyDescent="0.2">
      <c r="A28" s="160"/>
      <c r="B28" s="60"/>
      <c r="C28" s="161"/>
      <c r="D28" s="42"/>
      <c r="E28" s="42"/>
      <c r="F28" s="42"/>
      <c r="I28" s="42"/>
      <c r="M28" s="42"/>
      <c r="U28" s="49"/>
    </row>
    <row r="29" spans="1:39" ht="20" customHeight="1" thickBot="1" x14ac:dyDescent="0.25">
      <c r="A29" s="160"/>
      <c r="B29" s="60"/>
      <c r="C29" s="161"/>
      <c r="K29" s="2"/>
      <c r="N29" s="8"/>
      <c r="Q29" s="2"/>
      <c r="R29" s="2"/>
      <c r="S29" s="2"/>
      <c r="U29" s="49"/>
    </row>
    <row r="30" spans="1:39" ht="22" customHeight="1" thickBot="1" x14ac:dyDescent="0.3">
      <c r="A30" s="160"/>
      <c r="B30" s="60"/>
      <c r="C30" s="161"/>
      <c r="D30" s="465" t="s">
        <v>32</v>
      </c>
      <c r="E30" s="466"/>
      <c r="F30" s="466"/>
      <c r="G30" s="466"/>
      <c r="H30" s="466"/>
      <c r="I30" s="466"/>
      <c r="J30" s="466"/>
      <c r="K30" s="466"/>
      <c r="L30" s="466"/>
      <c r="M30" s="466"/>
      <c r="N30" s="425" t="s">
        <v>34</v>
      </c>
      <c r="O30" s="425"/>
      <c r="P30" s="425"/>
      <c r="Q30" s="425"/>
      <c r="R30" s="425"/>
      <c r="S30" s="425"/>
      <c r="T30" s="425"/>
      <c r="U30" s="425"/>
      <c r="V30" s="425"/>
    </row>
    <row r="31" spans="1:39" s="4" customFormat="1" ht="47" customHeight="1" thickBot="1" x14ac:dyDescent="0.25">
      <c r="A31" s="462" t="s">
        <v>55</v>
      </c>
      <c r="B31" s="456"/>
      <c r="C31" s="457"/>
      <c r="D31" s="159" t="s">
        <v>3</v>
      </c>
      <c r="E31" s="158" t="s">
        <v>0</v>
      </c>
      <c r="F31" s="158" t="s">
        <v>4</v>
      </c>
      <c r="G31" s="158" t="s">
        <v>29</v>
      </c>
      <c r="H31" s="158" t="s">
        <v>12</v>
      </c>
      <c r="I31" s="158" t="s">
        <v>10</v>
      </c>
      <c r="J31" s="158" t="s">
        <v>7</v>
      </c>
      <c r="K31" s="158" t="s">
        <v>6</v>
      </c>
      <c r="L31" s="158" t="s">
        <v>31</v>
      </c>
      <c r="M31" s="158" t="s">
        <v>24</v>
      </c>
      <c r="N31" s="156" t="s">
        <v>11</v>
      </c>
      <c r="O31" s="156" t="s">
        <v>8</v>
      </c>
      <c r="P31" s="156" t="s">
        <v>9</v>
      </c>
      <c r="Q31" s="156" t="s">
        <v>13</v>
      </c>
      <c r="R31" s="156" t="s">
        <v>14</v>
      </c>
      <c r="S31" s="156" t="s">
        <v>33</v>
      </c>
      <c r="T31" s="156" t="s">
        <v>5</v>
      </c>
      <c r="U31" s="157" t="s">
        <v>15</v>
      </c>
      <c r="V31" s="157" t="s">
        <v>16</v>
      </c>
      <c r="W31" s="214"/>
      <c r="X31" s="214"/>
      <c r="Y31" s="214"/>
      <c r="Z31" s="214"/>
      <c r="AA31" s="214"/>
      <c r="AB31" s="214"/>
      <c r="AC31" s="214"/>
      <c r="AD31" s="214"/>
      <c r="AE31" s="214"/>
      <c r="AF31" s="214"/>
      <c r="AG31" s="214"/>
      <c r="AH31" s="214"/>
      <c r="AI31" s="214"/>
      <c r="AJ31" s="214"/>
      <c r="AK31" s="214"/>
      <c r="AL31" s="214"/>
      <c r="AM31" s="214"/>
    </row>
    <row r="32" spans="1:39" s="38" customFormat="1" x14ac:dyDescent="0.2">
      <c r="A32" s="460" t="s">
        <v>47</v>
      </c>
      <c r="B32" s="383"/>
      <c r="C32" s="383"/>
      <c r="D32" s="242"/>
      <c r="E32" s="243"/>
      <c r="F32" s="244"/>
      <c r="G32" s="245" t="e">
        <f>DATE(D32,E32,F32)</f>
        <v>#NUM!</v>
      </c>
      <c r="H32" s="246"/>
      <c r="I32" s="243"/>
      <c r="J32" s="246"/>
      <c r="K32" s="246"/>
      <c r="L32" s="243"/>
      <c r="M32" s="247"/>
      <c r="N32" s="262">
        <f t="shared" ref="N32:N46" si="0">H32*(2/3)</f>
        <v>0</v>
      </c>
      <c r="O32" s="263">
        <f t="shared" ref="O32:O95" si="1">0.611*EXP((17.27*I32)/(I32+237.3))</f>
        <v>0.61099999999999999</v>
      </c>
      <c r="P32" s="163">
        <f t="shared" ref="P32:P95" si="2">O32*(1-J32)</f>
        <v>0.61099999999999999</v>
      </c>
      <c r="Q32" s="163">
        <f t="shared" ref="Q32:Q95" si="3">O32*(4098.05/(I32+237.3)^2)</f>
        <v>4.4465480190562137E-2</v>
      </c>
      <c r="R32" s="163">
        <f t="shared" ref="R32:R95" si="4">0.06*K32</f>
        <v>0</v>
      </c>
      <c r="S32" s="264">
        <f t="shared" ref="S32:S95" si="5">(Q32*N32+1.246*1.01*P32*R32)*3600/(2480*1000*(Q32+0.0652))</f>
        <v>0</v>
      </c>
      <c r="T32" s="163" t="e">
        <f t="shared" ref="T32:T95" si="6">L32/M32</f>
        <v>#DIV/0!</v>
      </c>
      <c r="U32" s="265" t="e">
        <f>'Step 1. Meteorological Inputs'!T32/'Step 1. Meteorological Inputs'!S32</f>
        <v>#DIV/0!</v>
      </c>
      <c r="V32" s="266" t="e">
        <f>'Step 1. Meteorological Inputs'!S32/'Step 1. Meteorological Inputs'!T32</f>
        <v>#DIV/0!</v>
      </c>
      <c r="W32" s="91"/>
      <c r="X32" s="91"/>
      <c r="Y32" s="91"/>
      <c r="Z32" s="91"/>
      <c r="AA32" s="91"/>
      <c r="AB32" s="91"/>
      <c r="AC32" s="91"/>
      <c r="AD32" s="91"/>
      <c r="AE32" s="91"/>
      <c r="AF32" s="91"/>
      <c r="AG32" s="91"/>
      <c r="AH32" s="91"/>
      <c r="AI32" s="91"/>
      <c r="AJ32" s="91"/>
      <c r="AK32" s="91"/>
      <c r="AL32" s="91"/>
      <c r="AM32" s="91"/>
    </row>
    <row r="33" spans="1:39" s="38" customFormat="1" x14ac:dyDescent="0.2">
      <c r="A33" s="460"/>
      <c r="B33" s="383"/>
      <c r="C33" s="383"/>
      <c r="D33" s="248"/>
      <c r="E33" s="29"/>
      <c r="F33" s="244"/>
      <c r="G33" s="249" t="e">
        <f>DATE(D33,E33,F33)</f>
        <v>#NUM!</v>
      </c>
      <c r="H33" s="30"/>
      <c r="I33" s="29"/>
      <c r="J33" s="30"/>
      <c r="K33" s="30"/>
      <c r="L33" s="29"/>
      <c r="M33" s="250"/>
      <c r="N33" s="267">
        <f t="shared" si="0"/>
        <v>0</v>
      </c>
      <c r="O33" s="268">
        <f t="shared" si="1"/>
        <v>0.61099999999999999</v>
      </c>
      <c r="P33" s="90">
        <f t="shared" si="2"/>
        <v>0.61099999999999999</v>
      </c>
      <c r="Q33" s="90">
        <f t="shared" si="3"/>
        <v>4.4465480190562137E-2</v>
      </c>
      <c r="R33" s="90">
        <f t="shared" si="4"/>
        <v>0</v>
      </c>
      <c r="S33" s="269">
        <f t="shared" si="5"/>
        <v>0</v>
      </c>
      <c r="T33" s="90" t="e">
        <f t="shared" si="6"/>
        <v>#DIV/0!</v>
      </c>
      <c r="U33" s="270" t="e">
        <f>'Step 1. Meteorological Inputs'!T33/'Step 1. Meteorological Inputs'!S33</f>
        <v>#DIV/0!</v>
      </c>
      <c r="V33" s="271" t="e">
        <f>'Step 1. Meteorological Inputs'!S33/'Step 1. Meteorological Inputs'!T33</f>
        <v>#DIV/0!</v>
      </c>
      <c r="W33" s="91"/>
      <c r="X33" s="91"/>
      <c r="Y33" s="91"/>
      <c r="Z33" s="91"/>
      <c r="AA33" s="91"/>
      <c r="AB33" s="91"/>
      <c r="AC33" s="91"/>
      <c r="AD33" s="91"/>
      <c r="AE33" s="91"/>
      <c r="AF33" s="91"/>
      <c r="AG33" s="91"/>
      <c r="AH33" s="91"/>
      <c r="AI33" s="91"/>
      <c r="AJ33" s="91"/>
      <c r="AK33" s="91"/>
      <c r="AL33" s="91"/>
      <c r="AM33" s="91"/>
    </row>
    <row r="34" spans="1:39" s="38" customFormat="1" x14ac:dyDescent="0.2">
      <c r="A34" s="162"/>
      <c r="B34" s="61"/>
      <c r="C34" s="61"/>
      <c r="D34" s="248"/>
      <c r="E34" s="29"/>
      <c r="F34" s="244"/>
      <c r="G34" s="249" t="e">
        <f t="shared" ref="G34:G76" si="7">DATE(D34,E34,F34)</f>
        <v>#NUM!</v>
      </c>
      <c r="H34" s="30"/>
      <c r="I34" s="29"/>
      <c r="J34" s="30"/>
      <c r="K34" s="30"/>
      <c r="L34" s="29"/>
      <c r="M34" s="250"/>
      <c r="N34" s="267">
        <f t="shared" si="0"/>
        <v>0</v>
      </c>
      <c r="O34" s="268">
        <f t="shared" si="1"/>
        <v>0.61099999999999999</v>
      </c>
      <c r="P34" s="90">
        <f t="shared" si="2"/>
        <v>0.61099999999999999</v>
      </c>
      <c r="Q34" s="90">
        <f t="shared" si="3"/>
        <v>4.4465480190562137E-2</v>
      </c>
      <c r="R34" s="90">
        <f t="shared" si="4"/>
        <v>0</v>
      </c>
      <c r="S34" s="269">
        <f t="shared" si="5"/>
        <v>0</v>
      </c>
      <c r="T34" s="90" t="e">
        <f t="shared" si="6"/>
        <v>#DIV/0!</v>
      </c>
      <c r="U34" s="270" t="e">
        <f>'Step 1. Meteorological Inputs'!T34/'Step 1. Meteorological Inputs'!S34</f>
        <v>#DIV/0!</v>
      </c>
      <c r="V34" s="271" t="e">
        <f>'Step 1. Meteorological Inputs'!S34/'Step 1. Meteorological Inputs'!T34</f>
        <v>#DIV/0!</v>
      </c>
      <c r="W34" s="91"/>
      <c r="X34" s="91"/>
      <c r="Y34" s="91"/>
      <c r="Z34" s="91"/>
      <c r="AA34" s="91"/>
      <c r="AB34" s="91"/>
      <c r="AC34" s="91"/>
      <c r="AD34" s="91"/>
      <c r="AE34" s="91"/>
      <c r="AF34" s="91"/>
      <c r="AG34" s="91"/>
      <c r="AH34" s="91"/>
      <c r="AI34" s="91"/>
      <c r="AJ34" s="91"/>
      <c r="AK34" s="91"/>
      <c r="AL34" s="91"/>
      <c r="AM34" s="91"/>
    </row>
    <row r="35" spans="1:39" s="38" customFormat="1" x14ac:dyDescent="0.2">
      <c r="A35" s="463" t="s">
        <v>54</v>
      </c>
      <c r="B35" s="464"/>
      <c r="C35" s="464"/>
      <c r="D35" s="248"/>
      <c r="E35" s="29"/>
      <c r="F35" s="244"/>
      <c r="G35" s="249" t="e">
        <f t="shared" si="7"/>
        <v>#NUM!</v>
      </c>
      <c r="H35" s="30"/>
      <c r="I35" s="29"/>
      <c r="J35" s="30"/>
      <c r="K35" s="30"/>
      <c r="L35" s="29"/>
      <c r="M35" s="250"/>
      <c r="N35" s="267">
        <f t="shared" si="0"/>
        <v>0</v>
      </c>
      <c r="O35" s="268">
        <f t="shared" si="1"/>
        <v>0.61099999999999999</v>
      </c>
      <c r="P35" s="90">
        <f t="shared" si="2"/>
        <v>0.61099999999999999</v>
      </c>
      <c r="Q35" s="90">
        <f t="shared" si="3"/>
        <v>4.4465480190562137E-2</v>
      </c>
      <c r="R35" s="90">
        <f t="shared" si="4"/>
        <v>0</v>
      </c>
      <c r="S35" s="269">
        <f t="shared" si="5"/>
        <v>0</v>
      </c>
      <c r="T35" s="90" t="e">
        <f t="shared" si="6"/>
        <v>#DIV/0!</v>
      </c>
      <c r="U35" s="270" t="e">
        <f>'Step 1. Meteorological Inputs'!T35/'Step 1. Meteorological Inputs'!S35</f>
        <v>#DIV/0!</v>
      </c>
      <c r="V35" s="271" t="e">
        <f>'Step 1. Meteorological Inputs'!S35/'Step 1. Meteorological Inputs'!T35</f>
        <v>#DIV/0!</v>
      </c>
      <c r="W35" s="91"/>
      <c r="X35" s="91"/>
      <c r="Y35" s="91"/>
      <c r="Z35" s="91"/>
      <c r="AA35" s="91"/>
      <c r="AB35" s="91"/>
      <c r="AC35" s="91"/>
      <c r="AD35" s="91"/>
      <c r="AE35" s="91"/>
      <c r="AF35" s="91"/>
      <c r="AG35" s="91"/>
      <c r="AH35" s="91"/>
      <c r="AI35" s="91"/>
      <c r="AJ35" s="91"/>
      <c r="AK35" s="91"/>
      <c r="AL35" s="91"/>
      <c r="AM35" s="91"/>
    </row>
    <row r="36" spans="1:39" s="38" customFormat="1" x14ac:dyDescent="0.2">
      <c r="A36" s="460" t="s">
        <v>48</v>
      </c>
      <c r="B36" s="383"/>
      <c r="C36" s="383"/>
      <c r="D36" s="248"/>
      <c r="E36" s="29"/>
      <c r="F36" s="244"/>
      <c r="G36" s="249" t="e">
        <f t="shared" si="7"/>
        <v>#NUM!</v>
      </c>
      <c r="H36" s="30"/>
      <c r="I36" s="29"/>
      <c r="J36" s="30"/>
      <c r="K36" s="30"/>
      <c r="L36" s="29"/>
      <c r="M36" s="250"/>
      <c r="N36" s="267">
        <f t="shared" si="0"/>
        <v>0</v>
      </c>
      <c r="O36" s="268">
        <f t="shared" si="1"/>
        <v>0.61099999999999999</v>
      </c>
      <c r="P36" s="90">
        <f t="shared" si="2"/>
        <v>0.61099999999999999</v>
      </c>
      <c r="Q36" s="90">
        <f t="shared" si="3"/>
        <v>4.4465480190562137E-2</v>
      </c>
      <c r="R36" s="90">
        <f t="shared" si="4"/>
        <v>0</v>
      </c>
      <c r="S36" s="269">
        <f t="shared" si="5"/>
        <v>0</v>
      </c>
      <c r="T36" s="90" t="e">
        <f t="shared" si="6"/>
        <v>#DIV/0!</v>
      </c>
      <c r="U36" s="270" t="e">
        <f>'Step 1. Meteorological Inputs'!T36/'Step 1. Meteorological Inputs'!S36</f>
        <v>#DIV/0!</v>
      </c>
      <c r="V36" s="271" t="e">
        <f>'Step 1. Meteorological Inputs'!S36/'Step 1. Meteorological Inputs'!T36</f>
        <v>#DIV/0!</v>
      </c>
      <c r="W36" s="91"/>
      <c r="X36" s="91"/>
      <c r="Y36" s="91"/>
      <c r="Z36" s="91"/>
      <c r="AA36" s="91"/>
      <c r="AB36" s="91"/>
      <c r="AC36" s="91"/>
      <c r="AD36" s="91"/>
      <c r="AE36" s="91"/>
      <c r="AF36" s="91"/>
      <c r="AG36" s="91"/>
      <c r="AH36" s="91"/>
      <c r="AI36" s="91"/>
      <c r="AJ36" s="91"/>
      <c r="AK36" s="91"/>
      <c r="AL36" s="91"/>
      <c r="AM36" s="91"/>
    </row>
    <row r="37" spans="1:39" s="38" customFormat="1" x14ac:dyDescent="0.2">
      <c r="A37" s="460"/>
      <c r="B37" s="383"/>
      <c r="C37" s="383"/>
      <c r="D37" s="248"/>
      <c r="E37" s="29"/>
      <c r="F37" s="244"/>
      <c r="G37" s="249" t="e">
        <f t="shared" si="7"/>
        <v>#NUM!</v>
      </c>
      <c r="H37" s="30"/>
      <c r="I37" s="29"/>
      <c r="J37" s="30"/>
      <c r="K37" s="30"/>
      <c r="L37" s="29"/>
      <c r="M37" s="250"/>
      <c r="N37" s="267">
        <f t="shared" si="0"/>
        <v>0</v>
      </c>
      <c r="O37" s="268">
        <f t="shared" si="1"/>
        <v>0.61099999999999999</v>
      </c>
      <c r="P37" s="90">
        <f t="shared" si="2"/>
        <v>0.61099999999999999</v>
      </c>
      <c r="Q37" s="90">
        <f t="shared" si="3"/>
        <v>4.4465480190562137E-2</v>
      </c>
      <c r="R37" s="90">
        <f t="shared" si="4"/>
        <v>0</v>
      </c>
      <c r="S37" s="269">
        <f t="shared" si="5"/>
        <v>0</v>
      </c>
      <c r="T37" s="90" t="e">
        <f t="shared" si="6"/>
        <v>#DIV/0!</v>
      </c>
      <c r="U37" s="270" t="e">
        <f>'Step 1. Meteorological Inputs'!T37/'Step 1. Meteorological Inputs'!S37</f>
        <v>#DIV/0!</v>
      </c>
      <c r="V37" s="271" t="e">
        <f>'Step 1. Meteorological Inputs'!S37/'Step 1. Meteorological Inputs'!T37</f>
        <v>#DIV/0!</v>
      </c>
      <c r="W37" s="91"/>
      <c r="X37" s="91"/>
      <c r="Y37" s="91"/>
      <c r="Z37" s="91"/>
      <c r="AA37" s="91"/>
      <c r="AB37" s="91"/>
      <c r="AC37" s="91"/>
      <c r="AD37" s="91"/>
      <c r="AE37" s="91"/>
      <c r="AF37" s="91"/>
      <c r="AG37" s="91"/>
      <c r="AH37" s="91"/>
      <c r="AI37" s="91"/>
      <c r="AJ37" s="91"/>
      <c r="AK37" s="91"/>
      <c r="AL37" s="91"/>
      <c r="AM37" s="91"/>
    </row>
    <row r="38" spans="1:39" s="38" customFormat="1" x14ac:dyDescent="0.2">
      <c r="A38" s="460"/>
      <c r="B38" s="383"/>
      <c r="C38" s="383"/>
      <c r="D38" s="248"/>
      <c r="E38" s="29"/>
      <c r="F38" s="244"/>
      <c r="G38" s="249" t="e">
        <f t="shared" si="7"/>
        <v>#NUM!</v>
      </c>
      <c r="H38" s="30"/>
      <c r="I38" s="29"/>
      <c r="J38" s="30"/>
      <c r="K38" s="30"/>
      <c r="L38" s="29"/>
      <c r="M38" s="250"/>
      <c r="N38" s="267">
        <f t="shared" si="0"/>
        <v>0</v>
      </c>
      <c r="O38" s="268">
        <f t="shared" si="1"/>
        <v>0.61099999999999999</v>
      </c>
      <c r="P38" s="90">
        <f t="shared" si="2"/>
        <v>0.61099999999999999</v>
      </c>
      <c r="Q38" s="90">
        <f t="shared" si="3"/>
        <v>4.4465480190562137E-2</v>
      </c>
      <c r="R38" s="90">
        <f t="shared" si="4"/>
        <v>0</v>
      </c>
      <c r="S38" s="269">
        <f t="shared" si="5"/>
        <v>0</v>
      </c>
      <c r="T38" s="90" t="e">
        <f t="shared" si="6"/>
        <v>#DIV/0!</v>
      </c>
      <c r="U38" s="270" t="e">
        <f>'Step 1. Meteorological Inputs'!T38/'Step 1. Meteorological Inputs'!S38</f>
        <v>#DIV/0!</v>
      </c>
      <c r="V38" s="271" t="e">
        <f>'Step 1. Meteorological Inputs'!S38/'Step 1. Meteorological Inputs'!T38</f>
        <v>#DIV/0!</v>
      </c>
      <c r="W38" s="91"/>
      <c r="X38" s="91"/>
      <c r="Y38" s="91"/>
      <c r="Z38" s="91"/>
      <c r="AA38" s="91"/>
      <c r="AB38" s="91"/>
      <c r="AC38" s="91"/>
      <c r="AD38" s="91"/>
      <c r="AE38" s="91"/>
      <c r="AF38" s="91"/>
      <c r="AG38" s="91"/>
      <c r="AH38" s="91"/>
      <c r="AI38" s="91"/>
      <c r="AJ38" s="91"/>
      <c r="AK38" s="91"/>
      <c r="AL38" s="91"/>
      <c r="AM38" s="91"/>
    </row>
    <row r="39" spans="1:39" s="38" customFormat="1" x14ac:dyDescent="0.2">
      <c r="A39" s="467" t="s">
        <v>49</v>
      </c>
      <c r="B39" s="468"/>
      <c r="C39" s="468"/>
      <c r="D39" s="248"/>
      <c r="E39" s="29"/>
      <c r="F39" s="244"/>
      <c r="G39" s="249" t="e">
        <f t="shared" si="7"/>
        <v>#NUM!</v>
      </c>
      <c r="H39" s="30"/>
      <c r="I39" s="29"/>
      <c r="J39" s="30"/>
      <c r="K39" s="30"/>
      <c r="L39" s="29"/>
      <c r="M39" s="250"/>
      <c r="N39" s="267">
        <f t="shared" si="0"/>
        <v>0</v>
      </c>
      <c r="O39" s="268">
        <f t="shared" si="1"/>
        <v>0.61099999999999999</v>
      </c>
      <c r="P39" s="90">
        <f t="shared" si="2"/>
        <v>0.61099999999999999</v>
      </c>
      <c r="Q39" s="90">
        <f t="shared" si="3"/>
        <v>4.4465480190562137E-2</v>
      </c>
      <c r="R39" s="90">
        <f t="shared" si="4"/>
        <v>0</v>
      </c>
      <c r="S39" s="269">
        <f t="shared" si="5"/>
        <v>0</v>
      </c>
      <c r="T39" s="90" t="e">
        <f t="shared" si="6"/>
        <v>#DIV/0!</v>
      </c>
      <c r="U39" s="270" t="e">
        <f>'Step 1. Meteorological Inputs'!T39/'Step 1. Meteorological Inputs'!S39</f>
        <v>#DIV/0!</v>
      </c>
      <c r="V39" s="271" t="e">
        <f>'Step 1. Meteorological Inputs'!S39/'Step 1. Meteorological Inputs'!T39</f>
        <v>#DIV/0!</v>
      </c>
      <c r="W39" s="91"/>
      <c r="X39" s="91"/>
      <c r="Y39" s="91"/>
      <c r="Z39" s="91"/>
      <c r="AA39" s="91"/>
      <c r="AB39" s="91"/>
      <c r="AC39" s="91"/>
      <c r="AD39" s="91"/>
      <c r="AE39" s="91"/>
      <c r="AF39" s="91"/>
      <c r="AG39" s="91"/>
      <c r="AH39" s="91"/>
      <c r="AI39" s="91"/>
      <c r="AJ39" s="91"/>
      <c r="AK39" s="91"/>
      <c r="AL39" s="91"/>
      <c r="AM39" s="91"/>
    </row>
    <row r="40" spans="1:39" s="38" customFormat="1" x14ac:dyDescent="0.2">
      <c r="A40" s="469" t="s">
        <v>50</v>
      </c>
      <c r="B40" s="470"/>
      <c r="C40" s="470"/>
      <c r="D40" s="248"/>
      <c r="E40" s="29"/>
      <c r="F40" s="244"/>
      <c r="G40" s="249" t="e">
        <f t="shared" si="7"/>
        <v>#NUM!</v>
      </c>
      <c r="H40" s="30"/>
      <c r="I40" s="29"/>
      <c r="J40" s="30"/>
      <c r="K40" s="30"/>
      <c r="L40" s="29"/>
      <c r="M40" s="250"/>
      <c r="N40" s="267">
        <f t="shared" si="0"/>
        <v>0</v>
      </c>
      <c r="O40" s="268">
        <f t="shared" si="1"/>
        <v>0.61099999999999999</v>
      </c>
      <c r="P40" s="90">
        <f t="shared" si="2"/>
        <v>0.61099999999999999</v>
      </c>
      <c r="Q40" s="90">
        <f t="shared" si="3"/>
        <v>4.4465480190562137E-2</v>
      </c>
      <c r="R40" s="90">
        <f t="shared" si="4"/>
        <v>0</v>
      </c>
      <c r="S40" s="269">
        <f t="shared" si="5"/>
        <v>0</v>
      </c>
      <c r="T40" s="90" t="e">
        <f t="shared" si="6"/>
        <v>#DIV/0!</v>
      </c>
      <c r="U40" s="270" t="e">
        <f>'Step 1. Meteorological Inputs'!T40/'Step 1. Meteorological Inputs'!S40</f>
        <v>#DIV/0!</v>
      </c>
      <c r="V40" s="271" t="e">
        <f>'Step 1. Meteorological Inputs'!S40/'Step 1. Meteorological Inputs'!T40</f>
        <v>#DIV/0!</v>
      </c>
      <c r="W40" s="91"/>
      <c r="X40" s="91"/>
      <c r="Y40" s="91"/>
      <c r="Z40" s="91"/>
      <c r="AA40" s="91"/>
      <c r="AB40" s="91"/>
      <c r="AC40" s="91"/>
      <c r="AD40" s="91"/>
      <c r="AE40" s="91"/>
      <c r="AF40" s="91"/>
      <c r="AG40" s="91"/>
      <c r="AH40" s="91"/>
      <c r="AI40" s="91"/>
      <c r="AJ40" s="91"/>
      <c r="AK40" s="91"/>
      <c r="AL40" s="91"/>
      <c r="AM40" s="91"/>
    </row>
    <row r="41" spans="1:39" s="38" customFormat="1" x14ac:dyDescent="0.2">
      <c r="A41" s="471" t="s">
        <v>51</v>
      </c>
      <c r="B41" s="472"/>
      <c r="C41" s="472"/>
      <c r="D41" s="248"/>
      <c r="E41" s="29"/>
      <c r="F41" s="244"/>
      <c r="G41" s="249" t="e">
        <f t="shared" si="7"/>
        <v>#NUM!</v>
      </c>
      <c r="H41" s="30"/>
      <c r="I41" s="29"/>
      <c r="J41" s="30"/>
      <c r="K41" s="30"/>
      <c r="L41" s="29"/>
      <c r="M41" s="250"/>
      <c r="N41" s="267">
        <f t="shared" si="0"/>
        <v>0</v>
      </c>
      <c r="O41" s="268">
        <f t="shared" si="1"/>
        <v>0.61099999999999999</v>
      </c>
      <c r="P41" s="90">
        <f t="shared" si="2"/>
        <v>0.61099999999999999</v>
      </c>
      <c r="Q41" s="90">
        <f t="shared" si="3"/>
        <v>4.4465480190562137E-2</v>
      </c>
      <c r="R41" s="90">
        <f t="shared" si="4"/>
        <v>0</v>
      </c>
      <c r="S41" s="269">
        <f t="shared" si="5"/>
        <v>0</v>
      </c>
      <c r="T41" s="90" t="e">
        <f t="shared" si="6"/>
        <v>#DIV/0!</v>
      </c>
      <c r="U41" s="270" t="e">
        <f>'Step 1. Meteorological Inputs'!T41/'Step 1. Meteorological Inputs'!S41</f>
        <v>#DIV/0!</v>
      </c>
      <c r="V41" s="271" t="e">
        <f>'Step 1. Meteorological Inputs'!S41/'Step 1. Meteorological Inputs'!T41</f>
        <v>#DIV/0!</v>
      </c>
      <c r="W41" s="91"/>
      <c r="X41" s="91"/>
      <c r="Y41" s="91"/>
      <c r="Z41" s="91"/>
      <c r="AA41" s="91"/>
      <c r="AB41" s="91"/>
      <c r="AC41" s="91"/>
      <c r="AD41" s="91"/>
      <c r="AE41" s="91"/>
      <c r="AF41" s="91"/>
      <c r="AG41" s="91"/>
      <c r="AH41" s="91"/>
      <c r="AI41" s="91"/>
      <c r="AJ41" s="91"/>
      <c r="AK41" s="91"/>
      <c r="AL41" s="91"/>
      <c r="AM41" s="91"/>
    </row>
    <row r="42" spans="1:39" s="38" customFormat="1" x14ac:dyDescent="0.2">
      <c r="A42" s="473" t="s">
        <v>52</v>
      </c>
      <c r="B42" s="474"/>
      <c r="C42" s="474"/>
      <c r="D42" s="248"/>
      <c r="E42" s="29"/>
      <c r="F42" s="244"/>
      <c r="G42" s="249" t="e">
        <f t="shared" si="7"/>
        <v>#NUM!</v>
      </c>
      <c r="H42" s="30"/>
      <c r="I42" s="29"/>
      <c r="J42" s="30"/>
      <c r="K42" s="30"/>
      <c r="L42" s="29"/>
      <c r="M42" s="250"/>
      <c r="N42" s="267">
        <f t="shared" si="0"/>
        <v>0</v>
      </c>
      <c r="O42" s="268">
        <f t="shared" si="1"/>
        <v>0.61099999999999999</v>
      </c>
      <c r="P42" s="90">
        <f t="shared" si="2"/>
        <v>0.61099999999999999</v>
      </c>
      <c r="Q42" s="90">
        <f t="shared" si="3"/>
        <v>4.4465480190562137E-2</v>
      </c>
      <c r="R42" s="90">
        <f t="shared" si="4"/>
        <v>0</v>
      </c>
      <c r="S42" s="269">
        <f t="shared" si="5"/>
        <v>0</v>
      </c>
      <c r="T42" s="90" t="e">
        <f t="shared" si="6"/>
        <v>#DIV/0!</v>
      </c>
      <c r="U42" s="270" t="e">
        <f>'Step 1. Meteorological Inputs'!T42/'Step 1. Meteorological Inputs'!S42</f>
        <v>#DIV/0!</v>
      </c>
      <c r="V42" s="271" t="e">
        <f>'Step 1. Meteorological Inputs'!S42/'Step 1. Meteorological Inputs'!T42</f>
        <v>#DIV/0!</v>
      </c>
      <c r="W42" s="91"/>
      <c r="X42" s="91"/>
      <c r="Y42" s="91"/>
      <c r="Z42" s="91"/>
      <c r="AA42" s="91"/>
      <c r="AB42" s="91"/>
      <c r="AC42" s="91"/>
      <c r="AD42" s="91"/>
      <c r="AE42" s="91"/>
      <c r="AF42" s="91"/>
      <c r="AG42" s="91"/>
      <c r="AH42" s="91"/>
      <c r="AI42" s="91"/>
      <c r="AJ42" s="91"/>
      <c r="AK42" s="91"/>
      <c r="AL42" s="91"/>
      <c r="AM42" s="91"/>
    </row>
    <row r="43" spans="1:39" s="38" customFormat="1" x14ac:dyDescent="0.2">
      <c r="A43" s="162"/>
      <c r="B43" s="61"/>
      <c r="C43" s="61"/>
      <c r="D43" s="248"/>
      <c r="E43" s="29"/>
      <c r="F43" s="244"/>
      <c r="G43" s="249" t="e">
        <f t="shared" si="7"/>
        <v>#NUM!</v>
      </c>
      <c r="H43" s="30"/>
      <c r="I43" s="29"/>
      <c r="J43" s="30"/>
      <c r="K43" s="30"/>
      <c r="L43" s="29"/>
      <c r="M43" s="250"/>
      <c r="N43" s="267">
        <f t="shared" si="0"/>
        <v>0</v>
      </c>
      <c r="O43" s="268">
        <f t="shared" si="1"/>
        <v>0.61099999999999999</v>
      </c>
      <c r="P43" s="90">
        <f t="shared" si="2"/>
        <v>0.61099999999999999</v>
      </c>
      <c r="Q43" s="90">
        <f t="shared" si="3"/>
        <v>4.4465480190562137E-2</v>
      </c>
      <c r="R43" s="90">
        <f t="shared" si="4"/>
        <v>0</v>
      </c>
      <c r="S43" s="269">
        <f t="shared" si="5"/>
        <v>0</v>
      </c>
      <c r="T43" s="90" t="e">
        <f t="shared" si="6"/>
        <v>#DIV/0!</v>
      </c>
      <c r="U43" s="270" t="e">
        <f>'Step 1. Meteorological Inputs'!T43/'Step 1. Meteorological Inputs'!S43</f>
        <v>#DIV/0!</v>
      </c>
      <c r="V43" s="271" t="e">
        <f>'Step 1. Meteorological Inputs'!S43/'Step 1. Meteorological Inputs'!T43</f>
        <v>#DIV/0!</v>
      </c>
      <c r="W43" s="91"/>
      <c r="X43" s="91"/>
      <c r="Y43" s="91"/>
      <c r="Z43" s="91"/>
      <c r="AA43" s="91"/>
      <c r="AB43" s="91"/>
      <c r="AC43" s="91"/>
      <c r="AD43" s="91"/>
      <c r="AE43" s="91"/>
      <c r="AF43" s="91"/>
      <c r="AG43" s="91"/>
      <c r="AH43" s="91"/>
      <c r="AI43" s="91"/>
      <c r="AJ43" s="91"/>
      <c r="AK43" s="91"/>
      <c r="AL43" s="91"/>
      <c r="AM43" s="91"/>
    </row>
    <row r="44" spans="1:39" s="38" customFormat="1" ht="16" customHeight="1" x14ac:dyDescent="0.2">
      <c r="A44" s="475" t="s">
        <v>145</v>
      </c>
      <c r="B44" s="476"/>
      <c r="C44" s="477"/>
      <c r="D44" s="248"/>
      <c r="E44" s="29"/>
      <c r="F44" s="244"/>
      <c r="G44" s="249" t="e">
        <f t="shared" si="7"/>
        <v>#NUM!</v>
      </c>
      <c r="H44" s="30"/>
      <c r="I44" s="29"/>
      <c r="J44" s="30"/>
      <c r="K44" s="30"/>
      <c r="L44" s="29"/>
      <c r="M44" s="250"/>
      <c r="N44" s="267">
        <f t="shared" si="0"/>
        <v>0</v>
      </c>
      <c r="O44" s="268">
        <f t="shared" si="1"/>
        <v>0.61099999999999999</v>
      </c>
      <c r="P44" s="90">
        <f t="shared" si="2"/>
        <v>0.61099999999999999</v>
      </c>
      <c r="Q44" s="90">
        <f t="shared" si="3"/>
        <v>4.4465480190562137E-2</v>
      </c>
      <c r="R44" s="90">
        <f t="shared" si="4"/>
        <v>0</v>
      </c>
      <c r="S44" s="269">
        <f t="shared" si="5"/>
        <v>0</v>
      </c>
      <c r="T44" s="90" t="e">
        <f t="shared" si="6"/>
        <v>#DIV/0!</v>
      </c>
      <c r="U44" s="270" t="e">
        <f>'Step 1. Meteorological Inputs'!T44/'Step 1. Meteorological Inputs'!S44</f>
        <v>#DIV/0!</v>
      </c>
      <c r="V44" s="271" t="e">
        <f>'Step 1. Meteorological Inputs'!S44/'Step 1. Meteorological Inputs'!T44</f>
        <v>#DIV/0!</v>
      </c>
      <c r="W44" s="91"/>
      <c r="X44" s="91"/>
      <c r="Y44" s="91"/>
      <c r="Z44" s="91"/>
      <c r="AA44" s="91"/>
      <c r="AB44" s="91"/>
      <c r="AC44" s="91"/>
      <c r="AD44" s="91"/>
      <c r="AE44" s="91"/>
      <c r="AF44" s="91"/>
      <c r="AG44" s="91"/>
      <c r="AH44" s="91"/>
      <c r="AI44" s="91"/>
      <c r="AJ44" s="91"/>
      <c r="AK44" s="91"/>
      <c r="AL44" s="91"/>
      <c r="AM44" s="91"/>
    </row>
    <row r="45" spans="1:39" s="38" customFormat="1" x14ac:dyDescent="0.2">
      <c r="A45" s="475"/>
      <c r="B45" s="476"/>
      <c r="C45" s="477"/>
      <c r="D45" s="248"/>
      <c r="E45" s="29"/>
      <c r="F45" s="244"/>
      <c r="G45" s="249" t="e">
        <f t="shared" si="7"/>
        <v>#NUM!</v>
      </c>
      <c r="H45" s="30"/>
      <c r="I45" s="29"/>
      <c r="J45" s="30"/>
      <c r="K45" s="30"/>
      <c r="L45" s="29"/>
      <c r="M45" s="250"/>
      <c r="N45" s="267">
        <f t="shared" si="0"/>
        <v>0</v>
      </c>
      <c r="O45" s="268">
        <f t="shared" si="1"/>
        <v>0.61099999999999999</v>
      </c>
      <c r="P45" s="90">
        <f t="shared" si="2"/>
        <v>0.61099999999999999</v>
      </c>
      <c r="Q45" s="90">
        <f t="shared" si="3"/>
        <v>4.4465480190562137E-2</v>
      </c>
      <c r="R45" s="90">
        <f t="shared" si="4"/>
        <v>0</v>
      </c>
      <c r="S45" s="269">
        <f t="shared" si="5"/>
        <v>0</v>
      </c>
      <c r="T45" s="90" t="e">
        <f t="shared" si="6"/>
        <v>#DIV/0!</v>
      </c>
      <c r="U45" s="270" t="e">
        <f>'Step 1. Meteorological Inputs'!T45/'Step 1. Meteorological Inputs'!S45</f>
        <v>#DIV/0!</v>
      </c>
      <c r="V45" s="271" t="e">
        <f>'Step 1. Meteorological Inputs'!S45/'Step 1. Meteorological Inputs'!T45</f>
        <v>#DIV/0!</v>
      </c>
      <c r="W45" s="91"/>
      <c r="X45" s="91"/>
      <c r="Y45" s="91"/>
      <c r="Z45" s="91"/>
      <c r="AA45" s="91"/>
      <c r="AB45" s="91"/>
      <c r="AC45" s="91"/>
      <c r="AD45" s="91"/>
      <c r="AE45" s="91"/>
      <c r="AF45" s="91"/>
      <c r="AG45" s="91"/>
      <c r="AH45" s="91"/>
      <c r="AI45" s="91"/>
      <c r="AJ45" s="91"/>
      <c r="AK45" s="91"/>
      <c r="AL45" s="91"/>
      <c r="AM45" s="91"/>
    </row>
    <row r="46" spans="1:39" s="38" customFormat="1" x14ac:dyDescent="0.2">
      <c r="A46" s="475"/>
      <c r="B46" s="476"/>
      <c r="C46" s="477"/>
      <c r="D46" s="248"/>
      <c r="E46" s="29"/>
      <c r="F46" s="244"/>
      <c r="G46" s="249" t="e">
        <f t="shared" si="7"/>
        <v>#NUM!</v>
      </c>
      <c r="H46" s="30"/>
      <c r="I46" s="29"/>
      <c r="J46" s="30"/>
      <c r="K46" s="30"/>
      <c r="L46" s="29"/>
      <c r="M46" s="250"/>
      <c r="N46" s="267">
        <f t="shared" si="0"/>
        <v>0</v>
      </c>
      <c r="O46" s="268">
        <f t="shared" si="1"/>
        <v>0.61099999999999999</v>
      </c>
      <c r="P46" s="90">
        <f t="shared" si="2"/>
        <v>0.61099999999999999</v>
      </c>
      <c r="Q46" s="90">
        <f t="shared" si="3"/>
        <v>4.4465480190562137E-2</v>
      </c>
      <c r="R46" s="90">
        <f t="shared" si="4"/>
        <v>0</v>
      </c>
      <c r="S46" s="269">
        <f t="shared" si="5"/>
        <v>0</v>
      </c>
      <c r="T46" s="90" t="e">
        <f t="shared" si="6"/>
        <v>#DIV/0!</v>
      </c>
      <c r="U46" s="270" t="e">
        <f>'Step 1. Meteorological Inputs'!T46/'Step 1. Meteorological Inputs'!S46</f>
        <v>#DIV/0!</v>
      </c>
      <c r="V46" s="271" t="e">
        <f>'Step 1. Meteorological Inputs'!S46/'Step 1. Meteorological Inputs'!T46</f>
        <v>#DIV/0!</v>
      </c>
      <c r="W46" s="91"/>
      <c r="X46" s="91"/>
      <c r="Y46" s="91"/>
      <c r="Z46" s="91"/>
      <c r="AA46" s="91"/>
      <c r="AB46" s="91"/>
      <c r="AC46" s="91"/>
      <c r="AD46" s="91"/>
      <c r="AE46" s="91"/>
      <c r="AF46" s="91"/>
      <c r="AG46" s="91"/>
      <c r="AH46" s="91"/>
      <c r="AI46" s="91"/>
      <c r="AJ46" s="91"/>
      <c r="AK46" s="91"/>
      <c r="AL46" s="91"/>
      <c r="AM46" s="91"/>
    </row>
    <row r="47" spans="1:39" s="32" customFormat="1" x14ac:dyDescent="0.2">
      <c r="A47" s="475"/>
      <c r="B47" s="476"/>
      <c r="C47" s="477"/>
      <c r="D47" s="248"/>
      <c r="E47" s="29"/>
      <c r="F47" s="244"/>
      <c r="G47" s="249" t="e">
        <f t="shared" si="7"/>
        <v>#NUM!</v>
      </c>
      <c r="H47" s="30"/>
      <c r="I47" s="29"/>
      <c r="J47" s="30"/>
      <c r="K47" s="30"/>
      <c r="L47" s="29"/>
      <c r="M47" s="250"/>
      <c r="N47" s="267">
        <f>H47*(2/3)</f>
        <v>0</v>
      </c>
      <c r="O47" s="268">
        <f t="shared" si="1"/>
        <v>0.61099999999999999</v>
      </c>
      <c r="P47" s="90">
        <f t="shared" si="2"/>
        <v>0.61099999999999999</v>
      </c>
      <c r="Q47" s="90">
        <f t="shared" si="3"/>
        <v>4.4465480190562137E-2</v>
      </c>
      <c r="R47" s="90">
        <f t="shared" si="4"/>
        <v>0</v>
      </c>
      <c r="S47" s="269">
        <f t="shared" si="5"/>
        <v>0</v>
      </c>
      <c r="T47" s="90" t="e">
        <f t="shared" si="6"/>
        <v>#DIV/0!</v>
      </c>
      <c r="U47" s="270" t="e">
        <f>'Step 1. Meteorological Inputs'!T47/'Step 1. Meteorological Inputs'!S47</f>
        <v>#DIV/0!</v>
      </c>
      <c r="V47" s="271" t="e">
        <f>'Step 1. Meteorological Inputs'!S47/'Step 1. Meteorological Inputs'!T47</f>
        <v>#DIV/0!</v>
      </c>
      <c r="W47" s="66"/>
      <c r="X47" s="66"/>
      <c r="Y47" s="66"/>
      <c r="Z47" s="66"/>
      <c r="AA47" s="66"/>
      <c r="AB47" s="66"/>
      <c r="AC47" s="66"/>
      <c r="AD47" s="66"/>
      <c r="AE47" s="66"/>
      <c r="AF47" s="66"/>
      <c r="AG47" s="66"/>
      <c r="AH47" s="66"/>
      <c r="AI47" s="66"/>
      <c r="AJ47" s="66"/>
      <c r="AK47" s="66"/>
      <c r="AL47" s="66"/>
      <c r="AM47" s="66"/>
    </row>
    <row r="48" spans="1:39" s="32" customFormat="1" x14ac:dyDescent="0.2">
      <c r="A48" s="475"/>
      <c r="B48" s="476"/>
      <c r="C48" s="477"/>
      <c r="D48" s="248"/>
      <c r="E48" s="29"/>
      <c r="F48" s="244"/>
      <c r="G48" s="249" t="e">
        <f t="shared" si="7"/>
        <v>#NUM!</v>
      </c>
      <c r="H48" s="30"/>
      <c r="I48" s="29"/>
      <c r="J48" s="30"/>
      <c r="K48" s="30"/>
      <c r="L48" s="29"/>
      <c r="M48" s="250"/>
      <c r="N48" s="267">
        <f t="shared" ref="N48:N170" si="8">H48*(2/3)</f>
        <v>0</v>
      </c>
      <c r="O48" s="268">
        <f t="shared" si="1"/>
        <v>0.61099999999999999</v>
      </c>
      <c r="P48" s="90">
        <f t="shared" si="2"/>
        <v>0.61099999999999999</v>
      </c>
      <c r="Q48" s="90">
        <f t="shared" si="3"/>
        <v>4.4465480190562137E-2</v>
      </c>
      <c r="R48" s="90">
        <f t="shared" si="4"/>
        <v>0</v>
      </c>
      <c r="S48" s="269">
        <f t="shared" si="5"/>
        <v>0</v>
      </c>
      <c r="T48" s="90" t="e">
        <f t="shared" si="6"/>
        <v>#DIV/0!</v>
      </c>
      <c r="U48" s="270" t="e">
        <f>'Step 1. Meteorological Inputs'!T48/'Step 1. Meteorological Inputs'!S48</f>
        <v>#DIV/0!</v>
      </c>
      <c r="V48" s="271" t="e">
        <f>'Step 1. Meteorological Inputs'!S48/'Step 1. Meteorological Inputs'!T48</f>
        <v>#DIV/0!</v>
      </c>
      <c r="W48" s="66"/>
      <c r="X48" s="66"/>
      <c r="Y48" s="66"/>
      <c r="Z48" s="66"/>
      <c r="AA48" s="66"/>
      <c r="AB48" s="66"/>
      <c r="AC48" s="66"/>
      <c r="AD48" s="66"/>
      <c r="AE48" s="66"/>
      <c r="AF48" s="66"/>
      <c r="AG48" s="66"/>
      <c r="AH48" s="66"/>
      <c r="AI48" s="66"/>
      <c r="AJ48" s="66"/>
      <c r="AK48" s="66"/>
      <c r="AL48" s="66"/>
      <c r="AM48" s="66"/>
    </row>
    <row r="49" spans="1:39" s="32" customFormat="1" x14ac:dyDescent="0.2">
      <c r="A49" s="475"/>
      <c r="B49" s="476"/>
      <c r="C49" s="477"/>
      <c r="D49" s="248"/>
      <c r="E49" s="29"/>
      <c r="F49" s="244"/>
      <c r="G49" s="249" t="e">
        <f t="shared" si="7"/>
        <v>#NUM!</v>
      </c>
      <c r="H49" s="30"/>
      <c r="I49" s="29"/>
      <c r="J49" s="30"/>
      <c r="K49" s="30"/>
      <c r="L49" s="29"/>
      <c r="M49" s="250"/>
      <c r="N49" s="267">
        <f t="shared" si="8"/>
        <v>0</v>
      </c>
      <c r="O49" s="268">
        <f t="shared" si="1"/>
        <v>0.61099999999999999</v>
      </c>
      <c r="P49" s="90">
        <f t="shared" si="2"/>
        <v>0.61099999999999999</v>
      </c>
      <c r="Q49" s="90">
        <f t="shared" si="3"/>
        <v>4.4465480190562137E-2</v>
      </c>
      <c r="R49" s="90">
        <f t="shared" si="4"/>
        <v>0</v>
      </c>
      <c r="S49" s="269">
        <f t="shared" si="5"/>
        <v>0</v>
      </c>
      <c r="T49" s="90" t="e">
        <f t="shared" si="6"/>
        <v>#DIV/0!</v>
      </c>
      <c r="U49" s="270" t="e">
        <f>'Step 1. Meteorological Inputs'!T49/'Step 1. Meteorological Inputs'!S49</f>
        <v>#DIV/0!</v>
      </c>
      <c r="V49" s="271" t="e">
        <f>'Step 1. Meteorological Inputs'!S49/'Step 1. Meteorological Inputs'!T49</f>
        <v>#DIV/0!</v>
      </c>
      <c r="W49" s="66"/>
      <c r="X49" s="66"/>
      <c r="Y49" s="66"/>
      <c r="Z49" s="66"/>
      <c r="AA49" s="66"/>
      <c r="AB49" s="66"/>
      <c r="AC49" s="66"/>
      <c r="AD49" s="66"/>
      <c r="AE49" s="66"/>
      <c r="AF49" s="66"/>
      <c r="AG49" s="66"/>
      <c r="AH49" s="66"/>
      <c r="AI49" s="66"/>
      <c r="AJ49" s="66"/>
      <c r="AK49" s="66"/>
      <c r="AL49" s="66"/>
      <c r="AM49" s="66"/>
    </row>
    <row r="50" spans="1:39" s="32" customFormat="1" x14ac:dyDescent="0.2">
      <c r="A50" s="475"/>
      <c r="B50" s="476"/>
      <c r="C50" s="477"/>
      <c r="D50" s="248"/>
      <c r="E50" s="29"/>
      <c r="F50" s="244"/>
      <c r="G50" s="249" t="e">
        <f t="shared" si="7"/>
        <v>#NUM!</v>
      </c>
      <c r="H50" s="30"/>
      <c r="I50" s="29"/>
      <c r="J50" s="30"/>
      <c r="K50" s="30"/>
      <c r="L50" s="29"/>
      <c r="M50" s="250"/>
      <c r="N50" s="267">
        <f t="shared" si="8"/>
        <v>0</v>
      </c>
      <c r="O50" s="268">
        <f t="shared" si="1"/>
        <v>0.61099999999999999</v>
      </c>
      <c r="P50" s="90">
        <f t="shared" si="2"/>
        <v>0.61099999999999999</v>
      </c>
      <c r="Q50" s="90">
        <f t="shared" si="3"/>
        <v>4.4465480190562137E-2</v>
      </c>
      <c r="R50" s="90">
        <f t="shared" si="4"/>
        <v>0</v>
      </c>
      <c r="S50" s="269">
        <f t="shared" si="5"/>
        <v>0</v>
      </c>
      <c r="T50" s="90" t="e">
        <f t="shared" si="6"/>
        <v>#DIV/0!</v>
      </c>
      <c r="U50" s="270" t="e">
        <f>'Step 1. Meteorological Inputs'!T50/'Step 1. Meteorological Inputs'!S50</f>
        <v>#DIV/0!</v>
      </c>
      <c r="V50" s="271" t="e">
        <f>'Step 1. Meteorological Inputs'!S50/'Step 1. Meteorological Inputs'!T50</f>
        <v>#DIV/0!</v>
      </c>
      <c r="W50" s="66"/>
      <c r="X50" s="66"/>
      <c r="Y50" s="66"/>
      <c r="Z50" s="66"/>
      <c r="AA50" s="66"/>
      <c r="AB50" s="66"/>
      <c r="AC50" s="66"/>
      <c r="AD50" s="66"/>
      <c r="AE50" s="66"/>
      <c r="AF50" s="66"/>
      <c r="AG50" s="66"/>
      <c r="AH50" s="66"/>
      <c r="AI50" s="66"/>
      <c r="AJ50" s="66"/>
      <c r="AK50" s="66"/>
      <c r="AL50" s="66"/>
      <c r="AM50" s="66"/>
    </row>
    <row r="51" spans="1:39" s="32" customFormat="1" x14ac:dyDescent="0.2">
      <c r="A51" s="160"/>
      <c r="B51" s="60"/>
      <c r="C51" s="60"/>
      <c r="D51" s="248"/>
      <c r="E51" s="29"/>
      <c r="F51" s="244"/>
      <c r="G51" s="249" t="e">
        <f t="shared" si="7"/>
        <v>#NUM!</v>
      </c>
      <c r="H51" s="30"/>
      <c r="I51" s="29"/>
      <c r="J51" s="30"/>
      <c r="K51" s="30"/>
      <c r="L51" s="29"/>
      <c r="M51" s="250"/>
      <c r="N51" s="267">
        <f t="shared" si="8"/>
        <v>0</v>
      </c>
      <c r="O51" s="268">
        <f t="shared" si="1"/>
        <v>0.61099999999999999</v>
      </c>
      <c r="P51" s="90">
        <f t="shared" si="2"/>
        <v>0.61099999999999999</v>
      </c>
      <c r="Q51" s="90">
        <f t="shared" si="3"/>
        <v>4.4465480190562137E-2</v>
      </c>
      <c r="R51" s="90">
        <f t="shared" si="4"/>
        <v>0</v>
      </c>
      <c r="S51" s="269">
        <f t="shared" si="5"/>
        <v>0</v>
      </c>
      <c r="T51" s="90" t="e">
        <f t="shared" si="6"/>
        <v>#DIV/0!</v>
      </c>
      <c r="U51" s="270" t="e">
        <f>'Step 1. Meteorological Inputs'!T51/'Step 1. Meteorological Inputs'!S51</f>
        <v>#DIV/0!</v>
      </c>
      <c r="V51" s="271" t="e">
        <f>'Step 1. Meteorological Inputs'!S51/'Step 1. Meteorological Inputs'!T51</f>
        <v>#DIV/0!</v>
      </c>
      <c r="W51" s="66"/>
      <c r="X51" s="66"/>
      <c r="Y51" s="66"/>
      <c r="Z51" s="66"/>
      <c r="AA51" s="66"/>
      <c r="AB51" s="66"/>
      <c r="AC51" s="66"/>
      <c r="AD51" s="66"/>
      <c r="AE51" s="66"/>
      <c r="AF51" s="66"/>
      <c r="AG51" s="66"/>
      <c r="AH51" s="66"/>
      <c r="AI51" s="66"/>
      <c r="AJ51" s="66"/>
      <c r="AK51" s="66"/>
      <c r="AL51" s="66"/>
      <c r="AM51" s="66"/>
    </row>
    <row r="52" spans="1:39" s="32" customFormat="1" x14ac:dyDescent="0.2">
      <c r="A52" s="160"/>
      <c r="B52" s="60"/>
      <c r="C52" s="60"/>
      <c r="D52" s="248"/>
      <c r="E52" s="29"/>
      <c r="F52" s="244"/>
      <c r="G52" s="249" t="e">
        <f t="shared" si="7"/>
        <v>#NUM!</v>
      </c>
      <c r="H52" s="30"/>
      <c r="I52" s="29"/>
      <c r="J52" s="30"/>
      <c r="K52" s="30"/>
      <c r="L52" s="29"/>
      <c r="M52" s="250"/>
      <c r="N52" s="267">
        <f t="shared" si="8"/>
        <v>0</v>
      </c>
      <c r="O52" s="268">
        <f t="shared" si="1"/>
        <v>0.61099999999999999</v>
      </c>
      <c r="P52" s="90">
        <f t="shared" si="2"/>
        <v>0.61099999999999999</v>
      </c>
      <c r="Q52" s="90">
        <f t="shared" si="3"/>
        <v>4.4465480190562137E-2</v>
      </c>
      <c r="R52" s="90">
        <f t="shared" si="4"/>
        <v>0</v>
      </c>
      <c r="S52" s="269">
        <f t="shared" si="5"/>
        <v>0</v>
      </c>
      <c r="T52" s="90" t="e">
        <f t="shared" si="6"/>
        <v>#DIV/0!</v>
      </c>
      <c r="U52" s="270" t="e">
        <f>'Step 1. Meteorological Inputs'!T52/'Step 1. Meteorological Inputs'!S52</f>
        <v>#DIV/0!</v>
      </c>
      <c r="V52" s="271" t="e">
        <f>'Step 1. Meteorological Inputs'!S52/'Step 1. Meteorological Inputs'!T52</f>
        <v>#DIV/0!</v>
      </c>
      <c r="W52" s="66"/>
      <c r="X52" s="66"/>
      <c r="Y52" s="66"/>
      <c r="Z52" s="66"/>
      <c r="AA52" s="66"/>
      <c r="AB52" s="66"/>
      <c r="AC52" s="66"/>
      <c r="AD52" s="66"/>
      <c r="AE52" s="66"/>
      <c r="AF52" s="66"/>
      <c r="AG52" s="66"/>
      <c r="AH52" s="66"/>
      <c r="AI52" s="66"/>
      <c r="AJ52" s="66"/>
      <c r="AK52" s="66"/>
      <c r="AL52" s="66"/>
      <c r="AM52" s="66"/>
    </row>
    <row r="53" spans="1:39" s="32" customFormat="1" x14ac:dyDescent="0.2">
      <c r="A53" s="160"/>
      <c r="B53" s="60"/>
      <c r="C53" s="60"/>
      <c r="D53" s="248"/>
      <c r="E53" s="29"/>
      <c r="F53" s="244"/>
      <c r="G53" s="249" t="e">
        <f t="shared" si="7"/>
        <v>#NUM!</v>
      </c>
      <c r="H53" s="30"/>
      <c r="I53" s="29"/>
      <c r="J53" s="30"/>
      <c r="K53" s="30"/>
      <c r="L53" s="29"/>
      <c r="M53" s="250"/>
      <c r="N53" s="267">
        <f t="shared" si="8"/>
        <v>0</v>
      </c>
      <c r="O53" s="268">
        <f t="shared" si="1"/>
        <v>0.61099999999999999</v>
      </c>
      <c r="P53" s="90">
        <f t="shared" si="2"/>
        <v>0.61099999999999999</v>
      </c>
      <c r="Q53" s="90">
        <f t="shared" si="3"/>
        <v>4.4465480190562137E-2</v>
      </c>
      <c r="R53" s="90">
        <f t="shared" si="4"/>
        <v>0</v>
      </c>
      <c r="S53" s="269">
        <f t="shared" si="5"/>
        <v>0</v>
      </c>
      <c r="T53" s="90" t="e">
        <f t="shared" si="6"/>
        <v>#DIV/0!</v>
      </c>
      <c r="U53" s="270" t="e">
        <f>'Step 1. Meteorological Inputs'!T53/'Step 1. Meteorological Inputs'!S53</f>
        <v>#DIV/0!</v>
      </c>
      <c r="V53" s="271" t="e">
        <f>'Step 1. Meteorological Inputs'!S53/'Step 1. Meteorological Inputs'!T53</f>
        <v>#DIV/0!</v>
      </c>
      <c r="W53" s="66"/>
      <c r="X53" s="66"/>
      <c r="Y53" s="66"/>
      <c r="Z53" s="66"/>
      <c r="AA53" s="66"/>
      <c r="AB53" s="66"/>
      <c r="AC53" s="66"/>
      <c r="AD53" s="66"/>
      <c r="AE53" s="66"/>
      <c r="AF53" s="66"/>
      <c r="AG53" s="66"/>
      <c r="AH53" s="66"/>
      <c r="AI53" s="66"/>
      <c r="AJ53" s="66"/>
      <c r="AK53" s="66"/>
      <c r="AL53" s="66"/>
      <c r="AM53" s="66"/>
    </row>
    <row r="54" spans="1:39" s="32" customFormat="1" x14ac:dyDescent="0.2">
      <c r="A54" s="160"/>
      <c r="B54" s="60"/>
      <c r="C54" s="60"/>
      <c r="D54" s="248"/>
      <c r="E54" s="29"/>
      <c r="F54" s="244"/>
      <c r="G54" s="249" t="e">
        <f t="shared" si="7"/>
        <v>#NUM!</v>
      </c>
      <c r="H54" s="30"/>
      <c r="I54" s="29"/>
      <c r="J54" s="30"/>
      <c r="K54" s="30"/>
      <c r="L54" s="29"/>
      <c r="M54" s="250"/>
      <c r="N54" s="267">
        <f t="shared" si="8"/>
        <v>0</v>
      </c>
      <c r="O54" s="268">
        <f t="shared" si="1"/>
        <v>0.61099999999999999</v>
      </c>
      <c r="P54" s="90">
        <f t="shared" si="2"/>
        <v>0.61099999999999999</v>
      </c>
      <c r="Q54" s="90">
        <f t="shared" si="3"/>
        <v>4.4465480190562137E-2</v>
      </c>
      <c r="R54" s="90">
        <f t="shared" si="4"/>
        <v>0</v>
      </c>
      <c r="S54" s="269">
        <f t="shared" si="5"/>
        <v>0</v>
      </c>
      <c r="T54" s="90" t="e">
        <f t="shared" si="6"/>
        <v>#DIV/0!</v>
      </c>
      <c r="U54" s="270" t="e">
        <f>'Step 1. Meteorological Inputs'!T54/'Step 1. Meteorological Inputs'!S54</f>
        <v>#DIV/0!</v>
      </c>
      <c r="V54" s="271" t="e">
        <f>'Step 1. Meteorological Inputs'!S54/'Step 1. Meteorological Inputs'!T54</f>
        <v>#DIV/0!</v>
      </c>
      <c r="W54" s="66"/>
      <c r="X54" s="66"/>
      <c r="Y54" s="66"/>
      <c r="Z54" s="66"/>
      <c r="AA54" s="66"/>
      <c r="AB54" s="66"/>
      <c r="AC54" s="66"/>
      <c r="AD54" s="66"/>
      <c r="AE54" s="66"/>
      <c r="AF54" s="66"/>
      <c r="AG54" s="66"/>
      <c r="AH54" s="66"/>
      <c r="AI54" s="66"/>
      <c r="AJ54" s="66"/>
      <c r="AK54" s="66"/>
      <c r="AL54" s="66"/>
      <c r="AM54" s="66"/>
    </row>
    <row r="55" spans="1:39" s="32" customFormat="1" x14ac:dyDescent="0.2">
      <c r="A55" s="160"/>
      <c r="B55" s="60"/>
      <c r="C55" s="60"/>
      <c r="D55" s="248"/>
      <c r="E55" s="29"/>
      <c r="F55" s="244"/>
      <c r="G55" s="249" t="e">
        <f t="shared" si="7"/>
        <v>#NUM!</v>
      </c>
      <c r="H55" s="30"/>
      <c r="I55" s="29"/>
      <c r="J55" s="30"/>
      <c r="K55" s="30"/>
      <c r="L55" s="29"/>
      <c r="M55" s="250"/>
      <c r="N55" s="267">
        <f t="shared" si="8"/>
        <v>0</v>
      </c>
      <c r="O55" s="268">
        <f t="shared" si="1"/>
        <v>0.61099999999999999</v>
      </c>
      <c r="P55" s="90">
        <f t="shared" si="2"/>
        <v>0.61099999999999999</v>
      </c>
      <c r="Q55" s="90">
        <f t="shared" si="3"/>
        <v>4.4465480190562137E-2</v>
      </c>
      <c r="R55" s="90">
        <f t="shared" si="4"/>
        <v>0</v>
      </c>
      <c r="S55" s="269">
        <f t="shared" si="5"/>
        <v>0</v>
      </c>
      <c r="T55" s="90" t="e">
        <f t="shared" si="6"/>
        <v>#DIV/0!</v>
      </c>
      <c r="U55" s="270" t="e">
        <f>'Step 1. Meteorological Inputs'!T55/'Step 1. Meteorological Inputs'!S55</f>
        <v>#DIV/0!</v>
      </c>
      <c r="V55" s="271" t="e">
        <f>'Step 1. Meteorological Inputs'!S55/'Step 1. Meteorological Inputs'!T55</f>
        <v>#DIV/0!</v>
      </c>
      <c r="W55" s="66"/>
      <c r="X55" s="66"/>
      <c r="Y55" s="66"/>
      <c r="Z55" s="66"/>
      <c r="AA55" s="66"/>
      <c r="AB55" s="66"/>
      <c r="AC55" s="66"/>
      <c r="AD55" s="66"/>
      <c r="AE55" s="66"/>
      <c r="AF55" s="66"/>
      <c r="AG55" s="66"/>
      <c r="AH55" s="66"/>
      <c r="AI55" s="66"/>
      <c r="AJ55" s="66"/>
      <c r="AK55" s="66"/>
      <c r="AL55" s="66"/>
      <c r="AM55" s="66"/>
    </row>
    <row r="56" spans="1:39" s="32" customFormat="1" x14ac:dyDescent="0.2">
      <c r="A56" s="160"/>
      <c r="B56" s="60"/>
      <c r="C56" s="60"/>
      <c r="D56" s="248"/>
      <c r="E56" s="29"/>
      <c r="F56" s="244"/>
      <c r="G56" s="249" t="e">
        <f t="shared" si="7"/>
        <v>#NUM!</v>
      </c>
      <c r="H56" s="30"/>
      <c r="I56" s="29"/>
      <c r="J56" s="30"/>
      <c r="K56" s="30"/>
      <c r="L56" s="29"/>
      <c r="M56" s="250"/>
      <c r="N56" s="267">
        <f t="shared" si="8"/>
        <v>0</v>
      </c>
      <c r="O56" s="268">
        <f t="shared" si="1"/>
        <v>0.61099999999999999</v>
      </c>
      <c r="P56" s="90">
        <f t="shared" si="2"/>
        <v>0.61099999999999999</v>
      </c>
      <c r="Q56" s="90">
        <f t="shared" si="3"/>
        <v>4.4465480190562137E-2</v>
      </c>
      <c r="R56" s="90">
        <f t="shared" si="4"/>
        <v>0</v>
      </c>
      <c r="S56" s="269">
        <f t="shared" si="5"/>
        <v>0</v>
      </c>
      <c r="T56" s="90" t="e">
        <f t="shared" si="6"/>
        <v>#DIV/0!</v>
      </c>
      <c r="U56" s="270" t="e">
        <f>'Step 1. Meteorological Inputs'!T56/'Step 1. Meteorological Inputs'!S56</f>
        <v>#DIV/0!</v>
      </c>
      <c r="V56" s="271" t="e">
        <f>'Step 1. Meteorological Inputs'!S56/'Step 1. Meteorological Inputs'!T56</f>
        <v>#DIV/0!</v>
      </c>
      <c r="W56" s="66"/>
      <c r="X56" s="66"/>
      <c r="Y56" s="66"/>
      <c r="Z56" s="66"/>
      <c r="AA56" s="66"/>
      <c r="AB56" s="66"/>
      <c r="AC56" s="66"/>
      <c r="AD56" s="66"/>
      <c r="AE56" s="66"/>
      <c r="AF56" s="66"/>
      <c r="AG56" s="66"/>
      <c r="AH56" s="66"/>
      <c r="AI56" s="66"/>
      <c r="AJ56" s="66"/>
      <c r="AK56" s="66"/>
      <c r="AL56" s="66"/>
      <c r="AM56" s="66"/>
    </row>
    <row r="57" spans="1:39" s="32" customFormat="1" x14ac:dyDescent="0.2">
      <c r="A57" s="160"/>
      <c r="B57" s="60"/>
      <c r="C57" s="60"/>
      <c r="D57" s="248"/>
      <c r="E57" s="29"/>
      <c r="F57" s="244"/>
      <c r="G57" s="249" t="e">
        <f t="shared" si="7"/>
        <v>#NUM!</v>
      </c>
      <c r="H57" s="30"/>
      <c r="I57" s="29"/>
      <c r="J57" s="30"/>
      <c r="K57" s="30"/>
      <c r="L57" s="29"/>
      <c r="M57" s="250"/>
      <c r="N57" s="267">
        <f t="shared" si="8"/>
        <v>0</v>
      </c>
      <c r="O57" s="268">
        <f t="shared" si="1"/>
        <v>0.61099999999999999</v>
      </c>
      <c r="P57" s="90">
        <f t="shared" si="2"/>
        <v>0.61099999999999999</v>
      </c>
      <c r="Q57" s="90">
        <f t="shared" si="3"/>
        <v>4.4465480190562137E-2</v>
      </c>
      <c r="R57" s="90">
        <f t="shared" si="4"/>
        <v>0</v>
      </c>
      <c r="S57" s="269">
        <f t="shared" si="5"/>
        <v>0</v>
      </c>
      <c r="T57" s="90" t="e">
        <f t="shared" si="6"/>
        <v>#DIV/0!</v>
      </c>
      <c r="U57" s="270" t="e">
        <f>'Step 1. Meteorological Inputs'!T57/'Step 1. Meteorological Inputs'!S57</f>
        <v>#DIV/0!</v>
      </c>
      <c r="V57" s="271" t="e">
        <f>'Step 1. Meteorological Inputs'!S57/'Step 1. Meteorological Inputs'!T57</f>
        <v>#DIV/0!</v>
      </c>
      <c r="W57" s="66"/>
      <c r="X57" s="66"/>
      <c r="Y57" s="66"/>
      <c r="Z57" s="66"/>
      <c r="AA57" s="66"/>
      <c r="AB57" s="66"/>
      <c r="AC57" s="66"/>
      <c r="AD57" s="66"/>
      <c r="AE57" s="66"/>
      <c r="AF57" s="66"/>
      <c r="AG57" s="66"/>
      <c r="AH57" s="66"/>
      <c r="AI57" s="66"/>
      <c r="AJ57" s="66"/>
      <c r="AK57" s="66"/>
      <c r="AL57" s="66"/>
      <c r="AM57" s="66"/>
    </row>
    <row r="58" spans="1:39" s="32" customFormat="1" x14ac:dyDescent="0.2">
      <c r="A58" s="160"/>
      <c r="B58" s="60"/>
      <c r="C58" s="60"/>
      <c r="D58" s="248"/>
      <c r="E58" s="29"/>
      <c r="F58" s="244"/>
      <c r="G58" s="249" t="e">
        <f t="shared" si="7"/>
        <v>#NUM!</v>
      </c>
      <c r="H58" s="30"/>
      <c r="I58" s="29"/>
      <c r="J58" s="30"/>
      <c r="K58" s="30"/>
      <c r="L58" s="29"/>
      <c r="M58" s="250"/>
      <c r="N58" s="267">
        <f t="shared" si="8"/>
        <v>0</v>
      </c>
      <c r="O58" s="268">
        <f t="shared" si="1"/>
        <v>0.61099999999999999</v>
      </c>
      <c r="P58" s="90">
        <f t="shared" si="2"/>
        <v>0.61099999999999999</v>
      </c>
      <c r="Q58" s="90">
        <f t="shared" si="3"/>
        <v>4.4465480190562137E-2</v>
      </c>
      <c r="R58" s="90">
        <f t="shared" si="4"/>
        <v>0</v>
      </c>
      <c r="S58" s="269">
        <f t="shared" si="5"/>
        <v>0</v>
      </c>
      <c r="T58" s="90" t="e">
        <f t="shared" si="6"/>
        <v>#DIV/0!</v>
      </c>
      <c r="U58" s="270" t="e">
        <f>'Step 1. Meteorological Inputs'!T58/'Step 1. Meteorological Inputs'!S58</f>
        <v>#DIV/0!</v>
      </c>
      <c r="V58" s="271" t="e">
        <f>'Step 1. Meteorological Inputs'!S58/'Step 1. Meteorological Inputs'!T58</f>
        <v>#DIV/0!</v>
      </c>
      <c r="W58" s="66"/>
      <c r="X58" s="66"/>
      <c r="Y58" s="66"/>
      <c r="Z58" s="66"/>
      <c r="AA58" s="66"/>
      <c r="AB58" s="66"/>
      <c r="AC58" s="66"/>
      <c r="AD58" s="66"/>
      <c r="AE58" s="66"/>
      <c r="AF58" s="66"/>
      <c r="AG58" s="66"/>
      <c r="AH58" s="66"/>
      <c r="AI58" s="66"/>
      <c r="AJ58" s="66"/>
      <c r="AK58" s="66"/>
      <c r="AL58" s="66"/>
      <c r="AM58" s="66"/>
    </row>
    <row r="59" spans="1:39" s="32" customFormat="1" x14ac:dyDescent="0.2">
      <c r="A59" s="160"/>
      <c r="B59" s="60"/>
      <c r="C59" s="60"/>
      <c r="D59" s="248"/>
      <c r="E59" s="29"/>
      <c r="F59" s="244"/>
      <c r="G59" s="249" t="e">
        <f t="shared" si="7"/>
        <v>#NUM!</v>
      </c>
      <c r="H59" s="30"/>
      <c r="I59" s="29"/>
      <c r="J59" s="30"/>
      <c r="K59" s="30"/>
      <c r="L59" s="29"/>
      <c r="M59" s="250"/>
      <c r="N59" s="267">
        <f t="shared" si="8"/>
        <v>0</v>
      </c>
      <c r="O59" s="268">
        <f t="shared" si="1"/>
        <v>0.61099999999999999</v>
      </c>
      <c r="P59" s="90">
        <f t="shared" si="2"/>
        <v>0.61099999999999999</v>
      </c>
      <c r="Q59" s="90">
        <f t="shared" si="3"/>
        <v>4.4465480190562137E-2</v>
      </c>
      <c r="R59" s="90">
        <f t="shared" si="4"/>
        <v>0</v>
      </c>
      <c r="S59" s="269">
        <f t="shared" si="5"/>
        <v>0</v>
      </c>
      <c r="T59" s="90" t="e">
        <f t="shared" si="6"/>
        <v>#DIV/0!</v>
      </c>
      <c r="U59" s="270" t="e">
        <f>'Step 1. Meteorological Inputs'!T59/'Step 1. Meteorological Inputs'!S59</f>
        <v>#DIV/0!</v>
      </c>
      <c r="V59" s="271" t="e">
        <f>'Step 1. Meteorological Inputs'!S59/'Step 1. Meteorological Inputs'!T59</f>
        <v>#DIV/0!</v>
      </c>
      <c r="W59" s="66"/>
      <c r="X59" s="66"/>
      <c r="Y59" s="66"/>
      <c r="Z59" s="66"/>
      <c r="AA59" s="66"/>
      <c r="AB59" s="66"/>
      <c r="AC59" s="66"/>
      <c r="AD59" s="66"/>
      <c r="AE59" s="66"/>
      <c r="AF59" s="66"/>
      <c r="AG59" s="66"/>
      <c r="AH59" s="66"/>
      <c r="AI59" s="66"/>
      <c r="AJ59" s="66"/>
      <c r="AK59" s="66"/>
      <c r="AL59" s="66"/>
      <c r="AM59" s="66"/>
    </row>
    <row r="60" spans="1:39" s="32" customFormat="1" x14ac:dyDescent="0.2">
      <c r="A60" s="160"/>
      <c r="B60" s="60"/>
      <c r="C60" s="60"/>
      <c r="D60" s="248"/>
      <c r="E60" s="29"/>
      <c r="F60" s="244"/>
      <c r="G60" s="249" t="e">
        <f t="shared" si="7"/>
        <v>#NUM!</v>
      </c>
      <c r="H60" s="30"/>
      <c r="I60" s="29"/>
      <c r="J60" s="30"/>
      <c r="K60" s="30"/>
      <c r="L60" s="29"/>
      <c r="M60" s="250"/>
      <c r="N60" s="267">
        <f t="shared" si="8"/>
        <v>0</v>
      </c>
      <c r="O60" s="268">
        <f t="shared" si="1"/>
        <v>0.61099999999999999</v>
      </c>
      <c r="P60" s="90">
        <f t="shared" si="2"/>
        <v>0.61099999999999999</v>
      </c>
      <c r="Q60" s="90">
        <f t="shared" si="3"/>
        <v>4.4465480190562137E-2</v>
      </c>
      <c r="R60" s="90">
        <f t="shared" si="4"/>
        <v>0</v>
      </c>
      <c r="S60" s="269">
        <f t="shared" si="5"/>
        <v>0</v>
      </c>
      <c r="T60" s="90" t="e">
        <f t="shared" si="6"/>
        <v>#DIV/0!</v>
      </c>
      <c r="U60" s="270" t="e">
        <f>'Step 1. Meteorological Inputs'!T60/'Step 1. Meteorological Inputs'!S60</f>
        <v>#DIV/0!</v>
      </c>
      <c r="V60" s="271" t="e">
        <f>'Step 1. Meteorological Inputs'!S60/'Step 1. Meteorological Inputs'!T60</f>
        <v>#DIV/0!</v>
      </c>
      <c r="W60" s="66"/>
      <c r="X60" s="66"/>
      <c r="Y60" s="66"/>
      <c r="Z60" s="66"/>
      <c r="AA60" s="66"/>
      <c r="AB60" s="66"/>
      <c r="AC60" s="66"/>
      <c r="AD60" s="66"/>
      <c r="AE60" s="66"/>
      <c r="AF60" s="66"/>
      <c r="AG60" s="66"/>
      <c r="AH60" s="66"/>
      <c r="AI60" s="66"/>
      <c r="AJ60" s="66"/>
      <c r="AK60" s="66"/>
      <c r="AL60" s="66"/>
      <c r="AM60" s="66"/>
    </row>
    <row r="61" spans="1:39" s="32" customFormat="1" x14ac:dyDescent="0.2">
      <c r="A61" s="160"/>
      <c r="B61" s="60"/>
      <c r="C61" s="60"/>
      <c r="D61" s="248"/>
      <c r="E61" s="29"/>
      <c r="F61" s="244"/>
      <c r="G61" s="249" t="e">
        <f t="shared" si="7"/>
        <v>#NUM!</v>
      </c>
      <c r="H61" s="30"/>
      <c r="I61" s="29"/>
      <c r="J61" s="30"/>
      <c r="K61" s="30"/>
      <c r="L61" s="29"/>
      <c r="M61" s="250"/>
      <c r="N61" s="267">
        <f t="shared" si="8"/>
        <v>0</v>
      </c>
      <c r="O61" s="268">
        <f t="shared" si="1"/>
        <v>0.61099999999999999</v>
      </c>
      <c r="P61" s="90">
        <f t="shared" si="2"/>
        <v>0.61099999999999999</v>
      </c>
      <c r="Q61" s="90">
        <f t="shared" si="3"/>
        <v>4.4465480190562137E-2</v>
      </c>
      <c r="R61" s="90">
        <f t="shared" si="4"/>
        <v>0</v>
      </c>
      <c r="S61" s="269">
        <f t="shared" si="5"/>
        <v>0</v>
      </c>
      <c r="T61" s="90" t="e">
        <f t="shared" si="6"/>
        <v>#DIV/0!</v>
      </c>
      <c r="U61" s="270" t="e">
        <f>'Step 1. Meteorological Inputs'!T61/'Step 1. Meteorological Inputs'!S61</f>
        <v>#DIV/0!</v>
      </c>
      <c r="V61" s="271" t="e">
        <f>'Step 1. Meteorological Inputs'!S61/'Step 1. Meteorological Inputs'!T61</f>
        <v>#DIV/0!</v>
      </c>
      <c r="W61" s="66"/>
      <c r="X61" s="66"/>
      <c r="Y61" s="66"/>
      <c r="Z61" s="66"/>
      <c r="AA61" s="66"/>
      <c r="AB61" s="66"/>
      <c r="AC61" s="66"/>
      <c r="AD61" s="66"/>
      <c r="AE61" s="66"/>
      <c r="AF61" s="66"/>
      <c r="AG61" s="66"/>
      <c r="AH61" s="66"/>
      <c r="AI61" s="66"/>
      <c r="AJ61" s="66"/>
      <c r="AK61" s="66"/>
      <c r="AL61" s="66"/>
      <c r="AM61" s="66"/>
    </row>
    <row r="62" spans="1:39" s="32" customFormat="1" x14ac:dyDescent="0.2">
      <c r="A62" s="160"/>
      <c r="B62" s="60"/>
      <c r="C62" s="60"/>
      <c r="D62" s="248"/>
      <c r="E62" s="29"/>
      <c r="F62" s="244"/>
      <c r="G62" s="249" t="e">
        <f t="shared" si="7"/>
        <v>#NUM!</v>
      </c>
      <c r="H62" s="30"/>
      <c r="I62" s="29"/>
      <c r="J62" s="30"/>
      <c r="K62" s="30"/>
      <c r="L62" s="29"/>
      <c r="M62" s="250"/>
      <c r="N62" s="267">
        <f t="shared" si="8"/>
        <v>0</v>
      </c>
      <c r="O62" s="268">
        <f t="shared" si="1"/>
        <v>0.61099999999999999</v>
      </c>
      <c r="P62" s="90">
        <f t="shared" si="2"/>
        <v>0.61099999999999999</v>
      </c>
      <c r="Q62" s="90">
        <f t="shared" si="3"/>
        <v>4.4465480190562137E-2</v>
      </c>
      <c r="R62" s="90">
        <f t="shared" si="4"/>
        <v>0</v>
      </c>
      <c r="S62" s="269">
        <f t="shared" si="5"/>
        <v>0</v>
      </c>
      <c r="T62" s="90" t="e">
        <f t="shared" si="6"/>
        <v>#DIV/0!</v>
      </c>
      <c r="U62" s="270" t="e">
        <f>'Step 1. Meteorological Inputs'!T62/'Step 1. Meteorological Inputs'!S62</f>
        <v>#DIV/0!</v>
      </c>
      <c r="V62" s="271" t="e">
        <f>'Step 1. Meteorological Inputs'!S62/'Step 1. Meteorological Inputs'!T62</f>
        <v>#DIV/0!</v>
      </c>
      <c r="W62" s="66"/>
      <c r="X62" s="66"/>
      <c r="Y62" s="66"/>
      <c r="Z62" s="66"/>
      <c r="AA62" s="66"/>
      <c r="AB62" s="66"/>
      <c r="AC62" s="66"/>
      <c r="AD62" s="66"/>
      <c r="AE62" s="66"/>
      <c r="AF62" s="66"/>
      <c r="AG62" s="66"/>
      <c r="AH62" s="66"/>
      <c r="AI62" s="66"/>
      <c r="AJ62" s="66"/>
      <c r="AK62" s="66"/>
      <c r="AL62" s="66"/>
      <c r="AM62" s="66"/>
    </row>
    <row r="63" spans="1:39" s="32" customFormat="1" x14ac:dyDescent="0.2">
      <c r="A63" s="160"/>
      <c r="B63" s="60"/>
      <c r="C63" s="60"/>
      <c r="D63" s="248"/>
      <c r="E63" s="29"/>
      <c r="F63" s="244"/>
      <c r="G63" s="249" t="e">
        <f t="shared" si="7"/>
        <v>#NUM!</v>
      </c>
      <c r="H63" s="30"/>
      <c r="I63" s="29"/>
      <c r="J63" s="30"/>
      <c r="K63" s="30"/>
      <c r="L63" s="29"/>
      <c r="M63" s="250"/>
      <c r="N63" s="267">
        <f t="shared" si="8"/>
        <v>0</v>
      </c>
      <c r="O63" s="268">
        <f t="shared" si="1"/>
        <v>0.61099999999999999</v>
      </c>
      <c r="P63" s="90">
        <f t="shared" si="2"/>
        <v>0.61099999999999999</v>
      </c>
      <c r="Q63" s="90">
        <f t="shared" si="3"/>
        <v>4.4465480190562137E-2</v>
      </c>
      <c r="R63" s="90">
        <f t="shared" si="4"/>
        <v>0</v>
      </c>
      <c r="S63" s="269">
        <f t="shared" si="5"/>
        <v>0</v>
      </c>
      <c r="T63" s="90" t="e">
        <f t="shared" si="6"/>
        <v>#DIV/0!</v>
      </c>
      <c r="U63" s="270" t="e">
        <f>'Step 1. Meteorological Inputs'!T63/'Step 1. Meteorological Inputs'!S63</f>
        <v>#DIV/0!</v>
      </c>
      <c r="V63" s="271" t="e">
        <f>'Step 1. Meteorological Inputs'!S63/'Step 1. Meteorological Inputs'!T63</f>
        <v>#DIV/0!</v>
      </c>
      <c r="W63" s="66"/>
      <c r="X63" s="66"/>
      <c r="Y63" s="66"/>
      <c r="Z63" s="66"/>
      <c r="AA63" s="66"/>
      <c r="AB63" s="66"/>
      <c r="AC63" s="66"/>
      <c r="AD63" s="66"/>
      <c r="AE63" s="66"/>
      <c r="AF63" s="66"/>
      <c r="AG63" s="66"/>
      <c r="AH63" s="66"/>
      <c r="AI63" s="66"/>
      <c r="AJ63" s="66"/>
      <c r="AK63" s="66"/>
      <c r="AL63" s="66"/>
      <c r="AM63" s="66"/>
    </row>
    <row r="64" spans="1:39" s="32" customFormat="1" x14ac:dyDescent="0.2">
      <c r="A64" s="160"/>
      <c r="B64" s="60"/>
      <c r="C64" s="60"/>
      <c r="D64" s="248"/>
      <c r="E64" s="29"/>
      <c r="F64" s="244"/>
      <c r="G64" s="249" t="e">
        <f t="shared" si="7"/>
        <v>#NUM!</v>
      </c>
      <c r="H64" s="30"/>
      <c r="I64" s="29"/>
      <c r="J64" s="30"/>
      <c r="K64" s="30"/>
      <c r="L64" s="29"/>
      <c r="M64" s="250"/>
      <c r="N64" s="267">
        <f t="shared" si="8"/>
        <v>0</v>
      </c>
      <c r="O64" s="268">
        <f t="shared" si="1"/>
        <v>0.61099999999999999</v>
      </c>
      <c r="P64" s="90">
        <f t="shared" si="2"/>
        <v>0.61099999999999999</v>
      </c>
      <c r="Q64" s="90">
        <f t="shared" si="3"/>
        <v>4.4465480190562137E-2</v>
      </c>
      <c r="R64" s="90">
        <f t="shared" si="4"/>
        <v>0</v>
      </c>
      <c r="S64" s="269">
        <f t="shared" si="5"/>
        <v>0</v>
      </c>
      <c r="T64" s="90" t="e">
        <f t="shared" si="6"/>
        <v>#DIV/0!</v>
      </c>
      <c r="U64" s="270" t="e">
        <f>'Step 1. Meteorological Inputs'!T64/'Step 1. Meteorological Inputs'!S64</f>
        <v>#DIV/0!</v>
      </c>
      <c r="V64" s="271" t="e">
        <f>'Step 1. Meteorological Inputs'!S64/'Step 1. Meteorological Inputs'!T64</f>
        <v>#DIV/0!</v>
      </c>
      <c r="W64" s="66"/>
      <c r="X64" s="66"/>
      <c r="Y64" s="66"/>
      <c r="Z64" s="66"/>
      <c r="AA64" s="66"/>
      <c r="AB64" s="66"/>
      <c r="AC64" s="66"/>
      <c r="AD64" s="66"/>
      <c r="AE64" s="66"/>
      <c r="AF64" s="66"/>
      <c r="AG64" s="66"/>
      <c r="AH64" s="66"/>
      <c r="AI64" s="66"/>
      <c r="AJ64" s="66"/>
      <c r="AK64" s="66"/>
      <c r="AL64" s="66"/>
      <c r="AM64" s="66"/>
    </row>
    <row r="65" spans="1:39" s="32" customFormat="1" x14ac:dyDescent="0.2">
      <c r="A65" s="160"/>
      <c r="B65" s="60"/>
      <c r="C65" s="60"/>
      <c r="D65" s="248"/>
      <c r="E65" s="29"/>
      <c r="F65" s="244"/>
      <c r="G65" s="249" t="e">
        <f t="shared" si="7"/>
        <v>#NUM!</v>
      </c>
      <c r="H65" s="30"/>
      <c r="I65" s="29"/>
      <c r="J65" s="30"/>
      <c r="K65" s="30"/>
      <c r="L65" s="29"/>
      <c r="M65" s="250"/>
      <c r="N65" s="267">
        <f t="shared" si="8"/>
        <v>0</v>
      </c>
      <c r="O65" s="268">
        <f t="shared" si="1"/>
        <v>0.61099999999999999</v>
      </c>
      <c r="P65" s="90">
        <f t="shared" si="2"/>
        <v>0.61099999999999999</v>
      </c>
      <c r="Q65" s="90">
        <f t="shared" si="3"/>
        <v>4.4465480190562137E-2</v>
      </c>
      <c r="R65" s="90">
        <f t="shared" si="4"/>
        <v>0</v>
      </c>
      <c r="S65" s="269">
        <f t="shared" si="5"/>
        <v>0</v>
      </c>
      <c r="T65" s="90" t="e">
        <f t="shared" si="6"/>
        <v>#DIV/0!</v>
      </c>
      <c r="U65" s="270" t="e">
        <f>'Step 1. Meteorological Inputs'!T65/'Step 1. Meteorological Inputs'!S65</f>
        <v>#DIV/0!</v>
      </c>
      <c r="V65" s="271" t="e">
        <f>'Step 1. Meteorological Inputs'!S65/'Step 1. Meteorological Inputs'!T65</f>
        <v>#DIV/0!</v>
      </c>
      <c r="W65" s="66"/>
      <c r="X65" s="66"/>
      <c r="Y65" s="66"/>
      <c r="Z65" s="66"/>
      <c r="AA65" s="66"/>
      <c r="AB65" s="66"/>
      <c r="AC65" s="66"/>
      <c r="AD65" s="66"/>
      <c r="AE65" s="66"/>
      <c r="AF65" s="66"/>
      <c r="AG65" s="66"/>
      <c r="AH65" s="66"/>
      <c r="AI65" s="66"/>
      <c r="AJ65" s="66"/>
      <c r="AK65" s="66"/>
      <c r="AL65" s="66"/>
      <c r="AM65" s="66"/>
    </row>
    <row r="66" spans="1:39" s="32" customFormat="1" x14ac:dyDescent="0.2">
      <c r="A66" s="160"/>
      <c r="B66" s="60"/>
      <c r="C66" s="60"/>
      <c r="D66" s="248"/>
      <c r="E66" s="29"/>
      <c r="F66" s="244"/>
      <c r="G66" s="249" t="e">
        <f t="shared" si="7"/>
        <v>#NUM!</v>
      </c>
      <c r="H66" s="30"/>
      <c r="I66" s="29"/>
      <c r="J66" s="30"/>
      <c r="K66" s="30"/>
      <c r="L66" s="29"/>
      <c r="M66" s="250"/>
      <c r="N66" s="267">
        <f t="shared" si="8"/>
        <v>0</v>
      </c>
      <c r="O66" s="268">
        <f t="shared" si="1"/>
        <v>0.61099999999999999</v>
      </c>
      <c r="P66" s="90">
        <f t="shared" si="2"/>
        <v>0.61099999999999999</v>
      </c>
      <c r="Q66" s="90">
        <f t="shared" si="3"/>
        <v>4.4465480190562137E-2</v>
      </c>
      <c r="R66" s="90">
        <f t="shared" si="4"/>
        <v>0</v>
      </c>
      <c r="S66" s="269">
        <f t="shared" si="5"/>
        <v>0</v>
      </c>
      <c r="T66" s="90" t="e">
        <f t="shared" si="6"/>
        <v>#DIV/0!</v>
      </c>
      <c r="U66" s="270" t="e">
        <f>'Step 1. Meteorological Inputs'!T66/'Step 1. Meteorological Inputs'!S66</f>
        <v>#DIV/0!</v>
      </c>
      <c r="V66" s="271" t="e">
        <f>'Step 1. Meteorological Inputs'!S66/'Step 1. Meteorological Inputs'!T66</f>
        <v>#DIV/0!</v>
      </c>
      <c r="W66" s="66"/>
      <c r="X66" s="66"/>
      <c r="Y66" s="66"/>
      <c r="Z66" s="66"/>
      <c r="AA66" s="66"/>
      <c r="AB66" s="66"/>
      <c r="AC66" s="66"/>
      <c r="AD66" s="66"/>
      <c r="AE66" s="66"/>
      <c r="AF66" s="66"/>
      <c r="AG66" s="66"/>
      <c r="AH66" s="66"/>
      <c r="AI66" s="66"/>
      <c r="AJ66" s="66"/>
      <c r="AK66" s="66"/>
      <c r="AL66" s="66"/>
      <c r="AM66" s="66"/>
    </row>
    <row r="67" spans="1:39" s="32" customFormat="1" x14ac:dyDescent="0.2">
      <c r="A67" s="160"/>
      <c r="B67" s="60"/>
      <c r="C67" s="60"/>
      <c r="D67" s="248"/>
      <c r="E67" s="29"/>
      <c r="F67" s="244"/>
      <c r="G67" s="249" t="e">
        <f t="shared" si="7"/>
        <v>#NUM!</v>
      </c>
      <c r="H67" s="30"/>
      <c r="I67" s="29"/>
      <c r="J67" s="30"/>
      <c r="K67" s="30"/>
      <c r="L67" s="29"/>
      <c r="M67" s="250"/>
      <c r="N67" s="267">
        <f t="shared" si="8"/>
        <v>0</v>
      </c>
      <c r="O67" s="268">
        <f t="shared" si="1"/>
        <v>0.61099999999999999</v>
      </c>
      <c r="P67" s="90">
        <f t="shared" si="2"/>
        <v>0.61099999999999999</v>
      </c>
      <c r="Q67" s="90">
        <f t="shared" si="3"/>
        <v>4.4465480190562137E-2</v>
      </c>
      <c r="R67" s="90">
        <f t="shared" si="4"/>
        <v>0</v>
      </c>
      <c r="S67" s="269">
        <f t="shared" si="5"/>
        <v>0</v>
      </c>
      <c r="T67" s="90" t="e">
        <f t="shared" si="6"/>
        <v>#DIV/0!</v>
      </c>
      <c r="U67" s="270" t="e">
        <f>'Step 1. Meteorological Inputs'!T67/'Step 1. Meteorological Inputs'!S67</f>
        <v>#DIV/0!</v>
      </c>
      <c r="V67" s="271" t="e">
        <f>'Step 1. Meteorological Inputs'!S67/'Step 1. Meteorological Inputs'!T67</f>
        <v>#DIV/0!</v>
      </c>
      <c r="W67" s="66"/>
      <c r="X67" s="66"/>
      <c r="Y67" s="66"/>
      <c r="Z67" s="66"/>
      <c r="AA67" s="66"/>
      <c r="AB67" s="66"/>
      <c r="AC67" s="66"/>
      <c r="AD67" s="66"/>
      <c r="AE67" s="66"/>
      <c r="AF67" s="66"/>
      <c r="AG67" s="66"/>
      <c r="AH67" s="66"/>
      <c r="AI67" s="66"/>
      <c r="AJ67" s="66"/>
      <c r="AK67" s="66"/>
      <c r="AL67" s="66"/>
      <c r="AM67" s="66"/>
    </row>
    <row r="68" spans="1:39" s="32" customFormat="1" x14ac:dyDescent="0.2">
      <c r="A68" s="160"/>
      <c r="B68" s="60"/>
      <c r="C68" s="60"/>
      <c r="D68" s="248"/>
      <c r="E68" s="29"/>
      <c r="F68" s="244"/>
      <c r="G68" s="249" t="e">
        <f t="shared" si="7"/>
        <v>#NUM!</v>
      </c>
      <c r="H68" s="30"/>
      <c r="I68" s="29"/>
      <c r="J68" s="30"/>
      <c r="K68" s="30"/>
      <c r="L68" s="29"/>
      <c r="M68" s="250"/>
      <c r="N68" s="267">
        <f t="shared" si="8"/>
        <v>0</v>
      </c>
      <c r="O68" s="268">
        <f t="shared" si="1"/>
        <v>0.61099999999999999</v>
      </c>
      <c r="P68" s="90">
        <f t="shared" si="2"/>
        <v>0.61099999999999999</v>
      </c>
      <c r="Q68" s="90">
        <f t="shared" si="3"/>
        <v>4.4465480190562137E-2</v>
      </c>
      <c r="R68" s="90">
        <f t="shared" si="4"/>
        <v>0</v>
      </c>
      <c r="S68" s="269">
        <f t="shared" si="5"/>
        <v>0</v>
      </c>
      <c r="T68" s="90" t="e">
        <f t="shared" si="6"/>
        <v>#DIV/0!</v>
      </c>
      <c r="U68" s="270" t="e">
        <f>'Step 1. Meteorological Inputs'!T68/'Step 1. Meteorological Inputs'!S68</f>
        <v>#DIV/0!</v>
      </c>
      <c r="V68" s="271" t="e">
        <f>'Step 1. Meteorological Inputs'!S68/'Step 1. Meteorological Inputs'!T68</f>
        <v>#DIV/0!</v>
      </c>
      <c r="W68" s="66"/>
      <c r="X68" s="66"/>
      <c r="Y68" s="66"/>
      <c r="Z68" s="66"/>
      <c r="AA68" s="66"/>
      <c r="AB68" s="66"/>
      <c r="AC68" s="66"/>
      <c r="AD68" s="66"/>
      <c r="AE68" s="66"/>
      <c r="AF68" s="66"/>
      <c r="AG68" s="66"/>
      <c r="AH68" s="66"/>
      <c r="AI68" s="66"/>
      <c r="AJ68" s="66"/>
      <c r="AK68" s="66"/>
      <c r="AL68" s="66"/>
      <c r="AM68" s="66"/>
    </row>
    <row r="69" spans="1:39" s="32" customFormat="1" x14ac:dyDescent="0.2">
      <c r="A69" s="160"/>
      <c r="B69" s="60"/>
      <c r="C69" s="60"/>
      <c r="D69" s="248"/>
      <c r="E69" s="29"/>
      <c r="F69" s="244"/>
      <c r="G69" s="249" t="e">
        <f t="shared" si="7"/>
        <v>#NUM!</v>
      </c>
      <c r="H69" s="30"/>
      <c r="I69" s="29"/>
      <c r="J69" s="30"/>
      <c r="K69" s="30"/>
      <c r="L69" s="29"/>
      <c r="M69" s="250"/>
      <c r="N69" s="267">
        <f t="shared" si="8"/>
        <v>0</v>
      </c>
      <c r="O69" s="268">
        <f t="shared" si="1"/>
        <v>0.61099999999999999</v>
      </c>
      <c r="P69" s="90">
        <f t="shared" si="2"/>
        <v>0.61099999999999999</v>
      </c>
      <c r="Q69" s="90">
        <f t="shared" si="3"/>
        <v>4.4465480190562137E-2</v>
      </c>
      <c r="R69" s="90">
        <f t="shared" si="4"/>
        <v>0</v>
      </c>
      <c r="S69" s="269">
        <f t="shared" si="5"/>
        <v>0</v>
      </c>
      <c r="T69" s="90" t="e">
        <f t="shared" si="6"/>
        <v>#DIV/0!</v>
      </c>
      <c r="U69" s="270" t="e">
        <f>'Step 1. Meteorological Inputs'!T69/'Step 1. Meteorological Inputs'!S69</f>
        <v>#DIV/0!</v>
      </c>
      <c r="V69" s="271" t="e">
        <f>'Step 1. Meteorological Inputs'!S69/'Step 1. Meteorological Inputs'!T69</f>
        <v>#DIV/0!</v>
      </c>
      <c r="W69" s="66"/>
      <c r="X69" s="66"/>
      <c r="Y69" s="66"/>
      <c r="Z69" s="66"/>
      <c r="AA69" s="66"/>
      <c r="AB69" s="66"/>
      <c r="AC69" s="66"/>
      <c r="AD69" s="66"/>
      <c r="AE69" s="66"/>
      <c r="AF69" s="66"/>
      <c r="AG69" s="66"/>
      <c r="AH69" s="66"/>
      <c r="AI69" s="66"/>
      <c r="AJ69" s="66"/>
      <c r="AK69" s="66"/>
      <c r="AL69" s="66"/>
      <c r="AM69" s="66"/>
    </row>
    <row r="70" spans="1:39" s="32" customFormat="1" x14ac:dyDescent="0.2">
      <c r="A70" s="160"/>
      <c r="B70" s="60"/>
      <c r="C70" s="60"/>
      <c r="D70" s="248"/>
      <c r="E70" s="29"/>
      <c r="F70" s="244"/>
      <c r="G70" s="249" t="e">
        <f t="shared" si="7"/>
        <v>#NUM!</v>
      </c>
      <c r="H70" s="30"/>
      <c r="I70" s="29"/>
      <c r="J70" s="30"/>
      <c r="K70" s="30"/>
      <c r="L70" s="29"/>
      <c r="M70" s="250"/>
      <c r="N70" s="267">
        <f t="shared" si="8"/>
        <v>0</v>
      </c>
      <c r="O70" s="268">
        <f t="shared" si="1"/>
        <v>0.61099999999999999</v>
      </c>
      <c r="P70" s="90">
        <f t="shared" si="2"/>
        <v>0.61099999999999999</v>
      </c>
      <c r="Q70" s="90">
        <f t="shared" si="3"/>
        <v>4.4465480190562137E-2</v>
      </c>
      <c r="R70" s="90">
        <f t="shared" si="4"/>
        <v>0</v>
      </c>
      <c r="S70" s="269">
        <f t="shared" si="5"/>
        <v>0</v>
      </c>
      <c r="T70" s="90" t="e">
        <f t="shared" si="6"/>
        <v>#DIV/0!</v>
      </c>
      <c r="U70" s="270" t="e">
        <f>'Step 1. Meteorological Inputs'!T70/'Step 1. Meteorological Inputs'!S70</f>
        <v>#DIV/0!</v>
      </c>
      <c r="V70" s="271" t="e">
        <f>'Step 1. Meteorological Inputs'!S70/'Step 1. Meteorological Inputs'!T70</f>
        <v>#DIV/0!</v>
      </c>
      <c r="W70" s="66"/>
      <c r="X70" s="66"/>
      <c r="Y70" s="66"/>
      <c r="Z70" s="66"/>
      <c r="AA70" s="66"/>
      <c r="AB70" s="66"/>
      <c r="AC70" s="66"/>
      <c r="AD70" s="66"/>
      <c r="AE70" s="66"/>
      <c r="AF70" s="66"/>
      <c r="AG70" s="66"/>
      <c r="AH70" s="66"/>
      <c r="AI70" s="66"/>
      <c r="AJ70" s="66"/>
      <c r="AK70" s="66"/>
      <c r="AL70" s="66"/>
      <c r="AM70" s="66"/>
    </row>
    <row r="71" spans="1:39" s="32" customFormat="1" x14ac:dyDescent="0.2">
      <c r="A71" s="160"/>
      <c r="B71" s="60"/>
      <c r="C71" s="60"/>
      <c r="D71" s="248"/>
      <c r="E71" s="29"/>
      <c r="F71" s="244"/>
      <c r="G71" s="249" t="e">
        <f t="shared" si="7"/>
        <v>#NUM!</v>
      </c>
      <c r="H71" s="30"/>
      <c r="I71" s="29"/>
      <c r="J71" s="30"/>
      <c r="K71" s="30"/>
      <c r="L71" s="29"/>
      <c r="M71" s="250"/>
      <c r="N71" s="267">
        <f t="shared" si="8"/>
        <v>0</v>
      </c>
      <c r="O71" s="268">
        <f t="shared" si="1"/>
        <v>0.61099999999999999</v>
      </c>
      <c r="P71" s="90">
        <f t="shared" si="2"/>
        <v>0.61099999999999999</v>
      </c>
      <c r="Q71" s="90">
        <f t="shared" si="3"/>
        <v>4.4465480190562137E-2</v>
      </c>
      <c r="R71" s="90">
        <f t="shared" si="4"/>
        <v>0</v>
      </c>
      <c r="S71" s="269">
        <f t="shared" si="5"/>
        <v>0</v>
      </c>
      <c r="T71" s="90" t="e">
        <f t="shared" si="6"/>
        <v>#DIV/0!</v>
      </c>
      <c r="U71" s="270" t="e">
        <f>'Step 1. Meteorological Inputs'!T71/'Step 1. Meteorological Inputs'!S71</f>
        <v>#DIV/0!</v>
      </c>
      <c r="V71" s="271" t="e">
        <f>'Step 1. Meteorological Inputs'!S71/'Step 1. Meteorological Inputs'!T71</f>
        <v>#DIV/0!</v>
      </c>
      <c r="W71" s="66"/>
      <c r="X71" s="66"/>
      <c r="Y71" s="66"/>
      <c r="Z71" s="66"/>
      <c r="AA71" s="66"/>
      <c r="AB71" s="66"/>
      <c r="AC71" s="66"/>
      <c r="AD71" s="66"/>
      <c r="AE71" s="66"/>
      <c r="AF71" s="66"/>
      <c r="AG71" s="66"/>
      <c r="AH71" s="66"/>
      <c r="AI71" s="66"/>
      <c r="AJ71" s="66"/>
      <c r="AK71" s="66"/>
      <c r="AL71" s="66"/>
      <c r="AM71" s="66"/>
    </row>
    <row r="72" spans="1:39" s="32" customFormat="1" x14ac:dyDescent="0.2">
      <c r="A72" s="160"/>
      <c r="B72" s="60"/>
      <c r="C72" s="60"/>
      <c r="D72" s="248"/>
      <c r="E72" s="29"/>
      <c r="F72" s="244"/>
      <c r="G72" s="249" t="e">
        <f t="shared" si="7"/>
        <v>#NUM!</v>
      </c>
      <c r="H72" s="30"/>
      <c r="I72" s="29"/>
      <c r="J72" s="30"/>
      <c r="K72" s="30"/>
      <c r="L72" s="29"/>
      <c r="M72" s="250"/>
      <c r="N72" s="267">
        <f t="shared" si="8"/>
        <v>0</v>
      </c>
      <c r="O72" s="268">
        <f t="shared" si="1"/>
        <v>0.61099999999999999</v>
      </c>
      <c r="P72" s="90">
        <f t="shared" si="2"/>
        <v>0.61099999999999999</v>
      </c>
      <c r="Q72" s="90">
        <f t="shared" si="3"/>
        <v>4.4465480190562137E-2</v>
      </c>
      <c r="R72" s="90">
        <f t="shared" si="4"/>
        <v>0</v>
      </c>
      <c r="S72" s="269">
        <f t="shared" si="5"/>
        <v>0</v>
      </c>
      <c r="T72" s="90" t="e">
        <f t="shared" si="6"/>
        <v>#DIV/0!</v>
      </c>
      <c r="U72" s="270" t="e">
        <f>'Step 1. Meteorological Inputs'!T72/'Step 1. Meteorological Inputs'!S72</f>
        <v>#DIV/0!</v>
      </c>
      <c r="V72" s="271" t="e">
        <f>'Step 1. Meteorological Inputs'!S72/'Step 1. Meteorological Inputs'!T72</f>
        <v>#DIV/0!</v>
      </c>
      <c r="W72" s="66"/>
      <c r="X72" s="66"/>
      <c r="Y72" s="66"/>
      <c r="Z72" s="66"/>
      <c r="AA72" s="66"/>
      <c r="AB72" s="66"/>
      <c r="AC72" s="66"/>
      <c r="AD72" s="66"/>
      <c r="AE72" s="66"/>
      <c r="AF72" s="66"/>
      <c r="AG72" s="66"/>
      <c r="AH72" s="66"/>
      <c r="AI72" s="66"/>
      <c r="AJ72" s="66"/>
      <c r="AK72" s="66"/>
      <c r="AL72" s="66"/>
      <c r="AM72" s="66"/>
    </row>
    <row r="73" spans="1:39" s="32" customFormat="1" x14ac:dyDescent="0.2">
      <c r="A73" s="160"/>
      <c r="B73" s="60"/>
      <c r="C73" s="60"/>
      <c r="D73" s="248"/>
      <c r="E73" s="29"/>
      <c r="F73" s="244"/>
      <c r="G73" s="249" t="e">
        <f t="shared" si="7"/>
        <v>#NUM!</v>
      </c>
      <c r="H73" s="30"/>
      <c r="I73" s="29"/>
      <c r="J73" s="30"/>
      <c r="K73" s="30"/>
      <c r="L73" s="29"/>
      <c r="M73" s="250"/>
      <c r="N73" s="267">
        <f t="shared" si="8"/>
        <v>0</v>
      </c>
      <c r="O73" s="268">
        <f t="shared" si="1"/>
        <v>0.61099999999999999</v>
      </c>
      <c r="P73" s="90">
        <f t="shared" si="2"/>
        <v>0.61099999999999999</v>
      </c>
      <c r="Q73" s="90">
        <f t="shared" si="3"/>
        <v>4.4465480190562137E-2</v>
      </c>
      <c r="R73" s="90">
        <f t="shared" si="4"/>
        <v>0</v>
      </c>
      <c r="S73" s="269">
        <f t="shared" si="5"/>
        <v>0</v>
      </c>
      <c r="T73" s="90" t="e">
        <f t="shared" si="6"/>
        <v>#DIV/0!</v>
      </c>
      <c r="U73" s="270" t="e">
        <f>'Step 1. Meteorological Inputs'!T73/'Step 1. Meteorological Inputs'!S73</f>
        <v>#DIV/0!</v>
      </c>
      <c r="V73" s="271" t="e">
        <f>'Step 1. Meteorological Inputs'!S73/'Step 1. Meteorological Inputs'!T73</f>
        <v>#DIV/0!</v>
      </c>
      <c r="W73" s="66"/>
      <c r="X73" s="66"/>
      <c r="Y73" s="66"/>
      <c r="Z73" s="66"/>
      <c r="AA73" s="66"/>
      <c r="AB73" s="66"/>
      <c r="AC73" s="66"/>
      <c r="AD73" s="66"/>
      <c r="AE73" s="66"/>
      <c r="AF73" s="66"/>
      <c r="AG73" s="66"/>
      <c r="AH73" s="66"/>
      <c r="AI73" s="66"/>
      <c r="AJ73" s="66"/>
      <c r="AK73" s="66"/>
      <c r="AL73" s="66"/>
      <c r="AM73" s="66"/>
    </row>
    <row r="74" spans="1:39" s="32" customFormat="1" x14ac:dyDescent="0.2">
      <c r="A74" s="160"/>
      <c r="B74" s="60"/>
      <c r="C74" s="60"/>
      <c r="D74" s="248"/>
      <c r="E74" s="29"/>
      <c r="F74" s="244"/>
      <c r="G74" s="249" t="e">
        <f t="shared" si="7"/>
        <v>#NUM!</v>
      </c>
      <c r="H74" s="30"/>
      <c r="I74" s="29"/>
      <c r="J74" s="30"/>
      <c r="K74" s="30"/>
      <c r="L74" s="29"/>
      <c r="M74" s="250"/>
      <c r="N74" s="267">
        <f t="shared" si="8"/>
        <v>0</v>
      </c>
      <c r="O74" s="268">
        <f t="shared" si="1"/>
        <v>0.61099999999999999</v>
      </c>
      <c r="P74" s="90">
        <f t="shared" si="2"/>
        <v>0.61099999999999999</v>
      </c>
      <c r="Q74" s="90">
        <f t="shared" si="3"/>
        <v>4.4465480190562137E-2</v>
      </c>
      <c r="R74" s="90">
        <f t="shared" si="4"/>
        <v>0</v>
      </c>
      <c r="S74" s="269">
        <f t="shared" si="5"/>
        <v>0</v>
      </c>
      <c r="T74" s="90" t="e">
        <f t="shared" si="6"/>
        <v>#DIV/0!</v>
      </c>
      <c r="U74" s="270" t="e">
        <f>'Step 1. Meteorological Inputs'!T74/'Step 1. Meteorological Inputs'!S74</f>
        <v>#DIV/0!</v>
      </c>
      <c r="V74" s="271" t="e">
        <f>'Step 1. Meteorological Inputs'!S74/'Step 1. Meteorological Inputs'!T74</f>
        <v>#DIV/0!</v>
      </c>
      <c r="W74" s="66"/>
      <c r="X74" s="66"/>
      <c r="Y74" s="66"/>
      <c r="Z74" s="66"/>
      <c r="AA74" s="66"/>
      <c r="AB74" s="66"/>
      <c r="AC74" s="66"/>
      <c r="AD74" s="66"/>
      <c r="AE74" s="66"/>
      <c r="AF74" s="66"/>
      <c r="AG74" s="66"/>
      <c r="AH74" s="66"/>
      <c r="AI74" s="66"/>
      <c r="AJ74" s="66"/>
      <c r="AK74" s="66"/>
      <c r="AL74" s="66"/>
      <c r="AM74" s="66"/>
    </row>
    <row r="75" spans="1:39" s="32" customFormat="1" x14ac:dyDescent="0.2">
      <c r="A75" s="160"/>
      <c r="B75" s="60"/>
      <c r="C75" s="60"/>
      <c r="D75" s="248"/>
      <c r="E75" s="29"/>
      <c r="F75" s="244"/>
      <c r="G75" s="249" t="e">
        <f t="shared" si="7"/>
        <v>#NUM!</v>
      </c>
      <c r="H75" s="30"/>
      <c r="I75" s="29"/>
      <c r="J75" s="30"/>
      <c r="K75" s="30"/>
      <c r="L75" s="29"/>
      <c r="M75" s="250"/>
      <c r="N75" s="267">
        <f t="shared" si="8"/>
        <v>0</v>
      </c>
      <c r="O75" s="268">
        <f t="shared" si="1"/>
        <v>0.61099999999999999</v>
      </c>
      <c r="P75" s="90">
        <f t="shared" si="2"/>
        <v>0.61099999999999999</v>
      </c>
      <c r="Q75" s="90">
        <f t="shared" si="3"/>
        <v>4.4465480190562137E-2</v>
      </c>
      <c r="R75" s="90">
        <f t="shared" si="4"/>
        <v>0</v>
      </c>
      <c r="S75" s="269">
        <f t="shared" si="5"/>
        <v>0</v>
      </c>
      <c r="T75" s="90" t="e">
        <f t="shared" si="6"/>
        <v>#DIV/0!</v>
      </c>
      <c r="U75" s="270" t="e">
        <f>'Step 1. Meteorological Inputs'!T75/'Step 1. Meteorological Inputs'!S75</f>
        <v>#DIV/0!</v>
      </c>
      <c r="V75" s="271" t="e">
        <f>'Step 1. Meteorological Inputs'!S75/'Step 1. Meteorological Inputs'!T75</f>
        <v>#DIV/0!</v>
      </c>
      <c r="W75" s="66"/>
      <c r="X75" s="66"/>
      <c r="Y75" s="66"/>
      <c r="Z75" s="66"/>
      <c r="AA75" s="66"/>
      <c r="AB75" s="66"/>
      <c r="AC75" s="66"/>
      <c r="AD75" s="66"/>
      <c r="AE75" s="66"/>
      <c r="AF75" s="66"/>
      <c r="AG75" s="66"/>
      <c r="AH75" s="66"/>
      <c r="AI75" s="66"/>
      <c r="AJ75" s="66"/>
      <c r="AK75" s="66"/>
      <c r="AL75" s="66"/>
      <c r="AM75" s="66"/>
    </row>
    <row r="76" spans="1:39" s="32" customFormat="1" x14ac:dyDescent="0.2">
      <c r="A76" s="160"/>
      <c r="B76" s="60"/>
      <c r="C76" s="60"/>
      <c r="D76" s="248"/>
      <c r="E76" s="29"/>
      <c r="F76" s="244"/>
      <c r="G76" s="249" t="e">
        <f t="shared" si="7"/>
        <v>#NUM!</v>
      </c>
      <c r="H76" s="30"/>
      <c r="I76" s="29"/>
      <c r="J76" s="30"/>
      <c r="K76" s="30"/>
      <c r="L76" s="29"/>
      <c r="M76" s="250"/>
      <c r="N76" s="267">
        <f t="shared" si="8"/>
        <v>0</v>
      </c>
      <c r="O76" s="268">
        <f t="shared" si="1"/>
        <v>0.61099999999999999</v>
      </c>
      <c r="P76" s="90">
        <f t="shared" si="2"/>
        <v>0.61099999999999999</v>
      </c>
      <c r="Q76" s="90">
        <f t="shared" si="3"/>
        <v>4.4465480190562137E-2</v>
      </c>
      <c r="R76" s="90">
        <f t="shared" si="4"/>
        <v>0</v>
      </c>
      <c r="S76" s="269">
        <f t="shared" si="5"/>
        <v>0</v>
      </c>
      <c r="T76" s="90" t="e">
        <f t="shared" si="6"/>
        <v>#DIV/0!</v>
      </c>
      <c r="U76" s="270" t="e">
        <f>'Step 1. Meteorological Inputs'!T76/'Step 1. Meteorological Inputs'!S76</f>
        <v>#DIV/0!</v>
      </c>
      <c r="V76" s="271" t="e">
        <f>'Step 1. Meteorological Inputs'!S76/'Step 1. Meteorological Inputs'!T76</f>
        <v>#DIV/0!</v>
      </c>
      <c r="W76" s="66"/>
      <c r="X76" s="66"/>
      <c r="Y76" s="66"/>
      <c r="Z76" s="66"/>
      <c r="AA76" s="66"/>
      <c r="AB76" s="66"/>
      <c r="AC76" s="66"/>
      <c r="AD76" s="66"/>
      <c r="AE76" s="66"/>
      <c r="AF76" s="66"/>
      <c r="AG76" s="66"/>
      <c r="AH76" s="66"/>
      <c r="AI76" s="66"/>
      <c r="AJ76" s="66"/>
      <c r="AK76" s="66"/>
      <c r="AL76" s="66"/>
      <c r="AM76" s="66"/>
    </row>
    <row r="77" spans="1:39" s="32" customFormat="1" x14ac:dyDescent="0.2">
      <c r="A77" s="160"/>
      <c r="B77" s="60"/>
      <c r="C77" s="60"/>
      <c r="D77" s="251"/>
      <c r="E77" s="21"/>
      <c r="F77" s="252"/>
      <c r="G77" s="93" t="e">
        <f>DATE(D77,E77,F77)</f>
        <v>#NUM!</v>
      </c>
      <c r="H77" s="11"/>
      <c r="I77" s="21"/>
      <c r="J77" s="11"/>
      <c r="K77" s="11"/>
      <c r="L77" s="21"/>
      <c r="M77" s="165"/>
      <c r="N77" s="267">
        <f t="shared" si="8"/>
        <v>0</v>
      </c>
      <c r="O77" s="268">
        <f t="shared" si="1"/>
        <v>0.61099999999999999</v>
      </c>
      <c r="P77" s="90">
        <f t="shared" si="2"/>
        <v>0.61099999999999999</v>
      </c>
      <c r="Q77" s="90">
        <f t="shared" si="3"/>
        <v>4.4465480190562137E-2</v>
      </c>
      <c r="R77" s="90">
        <f t="shared" si="4"/>
        <v>0</v>
      </c>
      <c r="S77" s="269">
        <f t="shared" si="5"/>
        <v>0</v>
      </c>
      <c r="T77" s="90" t="e">
        <f t="shared" si="6"/>
        <v>#DIV/0!</v>
      </c>
      <c r="U77" s="270" t="e">
        <f>'Step 1. Meteorological Inputs'!T77/'Step 1. Meteorological Inputs'!S77</f>
        <v>#DIV/0!</v>
      </c>
      <c r="V77" s="271" t="e">
        <f>'Step 1. Meteorological Inputs'!S77/'Step 1. Meteorological Inputs'!T77</f>
        <v>#DIV/0!</v>
      </c>
      <c r="W77" s="66"/>
      <c r="X77" s="66"/>
      <c r="Y77" s="66"/>
      <c r="Z77" s="66"/>
      <c r="AA77" s="66"/>
      <c r="AB77" s="66"/>
      <c r="AC77" s="66"/>
      <c r="AD77" s="66"/>
      <c r="AE77" s="66"/>
      <c r="AF77" s="66"/>
      <c r="AG77" s="66"/>
      <c r="AH77" s="66"/>
      <c r="AI77" s="66"/>
      <c r="AJ77" s="66"/>
      <c r="AK77" s="66"/>
      <c r="AL77" s="66"/>
      <c r="AM77" s="66"/>
    </row>
    <row r="78" spans="1:39" s="32" customFormat="1" x14ac:dyDescent="0.2">
      <c r="A78" s="160"/>
      <c r="B78" s="60"/>
      <c r="C78" s="60"/>
      <c r="D78" s="251"/>
      <c r="E78" s="21"/>
      <c r="F78" s="252"/>
      <c r="G78" s="93" t="e">
        <f t="shared" ref="G78:G121" si="9">DATE(D78,E78,F78)</f>
        <v>#NUM!</v>
      </c>
      <c r="H78" s="11"/>
      <c r="I78" s="21"/>
      <c r="J78" s="11"/>
      <c r="K78" s="11"/>
      <c r="L78" s="21"/>
      <c r="M78" s="165"/>
      <c r="N78" s="267">
        <f t="shared" si="8"/>
        <v>0</v>
      </c>
      <c r="O78" s="268">
        <f t="shared" si="1"/>
        <v>0.61099999999999999</v>
      </c>
      <c r="P78" s="90">
        <f t="shared" si="2"/>
        <v>0.61099999999999999</v>
      </c>
      <c r="Q78" s="90">
        <f t="shared" si="3"/>
        <v>4.4465480190562137E-2</v>
      </c>
      <c r="R78" s="90">
        <f t="shared" si="4"/>
        <v>0</v>
      </c>
      <c r="S78" s="269">
        <f t="shared" si="5"/>
        <v>0</v>
      </c>
      <c r="T78" s="90" t="e">
        <f t="shared" si="6"/>
        <v>#DIV/0!</v>
      </c>
      <c r="U78" s="270" t="e">
        <f>'Step 1. Meteorological Inputs'!T78/'Step 1. Meteorological Inputs'!S78</f>
        <v>#DIV/0!</v>
      </c>
      <c r="V78" s="271" t="e">
        <f>'Step 1. Meteorological Inputs'!S78/'Step 1. Meteorological Inputs'!T78</f>
        <v>#DIV/0!</v>
      </c>
      <c r="W78" s="66"/>
      <c r="X78" s="66"/>
      <c r="Y78" s="66"/>
      <c r="Z78" s="66"/>
      <c r="AA78" s="66"/>
      <c r="AB78" s="66"/>
      <c r="AC78" s="66"/>
      <c r="AD78" s="66"/>
      <c r="AE78" s="66"/>
      <c r="AF78" s="66"/>
      <c r="AG78" s="66"/>
      <c r="AH78" s="66"/>
      <c r="AI78" s="66"/>
      <c r="AJ78" s="66"/>
      <c r="AK78" s="66"/>
      <c r="AL78" s="66"/>
      <c r="AM78" s="66"/>
    </row>
    <row r="79" spans="1:39" s="32" customFormat="1" x14ac:dyDescent="0.2">
      <c r="A79" s="160"/>
      <c r="B79" s="60"/>
      <c r="C79" s="60"/>
      <c r="D79" s="251"/>
      <c r="E79" s="21"/>
      <c r="F79" s="252"/>
      <c r="G79" s="93" t="e">
        <f t="shared" si="9"/>
        <v>#NUM!</v>
      </c>
      <c r="H79" s="11"/>
      <c r="I79" s="21"/>
      <c r="J79" s="11"/>
      <c r="K79" s="11"/>
      <c r="L79" s="21"/>
      <c r="M79" s="165"/>
      <c r="N79" s="267">
        <f t="shared" si="8"/>
        <v>0</v>
      </c>
      <c r="O79" s="268">
        <f t="shared" si="1"/>
        <v>0.61099999999999999</v>
      </c>
      <c r="P79" s="90">
        <f t="shared" si="2"/>
        <v>0.61099999999999999</v>
      </c>
      <c r="Q79" s="90">
        <f t="shared" si="3"/>
        <v>4.4465480190562137E-2</v>
      </c>
      <c r="R79" s="90">
        <f t="shared" si="4"/>
        <v>0</v>
      </c>
      <c r="S79" s="269">
        <f t="shared" si="5"/>
        <v>0</v>
      </c>
      <c r="T79" s="90" t="e">
        <f t="shared" si="6"/>
        <v>#DIV/0!</v>
      </c>
      <c r="U79" s="270" t="e">
        <f>'Step 1. Meteorological Inputs'!T79/'Step 1. Meteorological Inputs'!S79</f>
        <v>#DIV/0!</v>
      </c>
      <c r="V79" s="271" t="e">
        <f>'Step 1. Meteorological Inputs'!S79/'Step 1. Meteorological Inputs'!T79</f>
        <v>#DIV/0!</v>
      </c>
      <c r="W79" s="66"/>
      <c r="X79" s="66"/>
      <c r="Y79" s="66"/>
      <c r="Z79" s="66"/>
      <c r="AA79" s="66"/>
      <c r="AB79" s="66"/>
      <c r="AC79" s="66"/>
      <c r="AD79" s="66"/>
      <c r="AE79" s="66"/>
      <c r="AF79" s="66"/>
      <c r="AG79" s="66"/>
      <c r="AH79" s="66"/>
      <c r="AI79" s="66"/>
      <c r="AJ79" s="66"/>
      <c r="AK79" s="66"/>
      <c r="AL79" s="66"/>
      <c r="AM79" s="66"/>
    </row>
    <row r="80" spans="1:39" s="32" customFormat="1" x14ac:dyDescent="0.2">
      <c r="A80" s="160"/>
      <c r="B80" s="60"/>
      <c r="C80" s="60"/>
      <c r="D80" s="251"/>
      <c r="E80" s="21"/>
      <c r="F80" s="252"/>
      <c r="G80" s="93" t="e">
        <f t="shared" si="9"/>
        <v>#NUM!</v>
      </c>
      <c r="H80" s="11"/>
      <c r="I80" s="21"/>
      <c r="J80" s="11"/>
      <c r="K80" s="11"/>
      <c r="L80" s="21"/>
      <c r="M80" s="165"/>
      <c r="N80" s="267">
        <f t="shared" si="8"/>
        <v>0</v>
      </c>
      <c r="O80" s="268">
        <f t="shared" si="1"/>
        <v>0.61099999999999999</v>
      </c>
      <c r="P80" s="90">
        <f t="shared" si="2"/>
        <v>0.61099999999999999</v>
      </c>
      <c r="Q80" s="90">
        <f t="shared" si="3"/>
        <v>4.4465480190562137E-2</v>
      </c>
      <c r="R80" s="90">
        <f t="shared" si="4"/>
        <v>0</v>
      </c>
      <c r="S80" s="269">
        <f t="shared" si="5"/>
        <v>0</v>
      </c>
      <c r="T80" s="90" t="e">
        <f t="shared" si="6"/>
        <v>#DIV/0!</v>
      </c>
      <c r="U80" s="270" t="e">
        <f>'Step 1. Meteorological Inputs'!T80/'Step 1. Meteorological Inputs'!S80</f>
        <v>#DIV/0!</v>
      </c>
      <c r="V80" s="271" t="e">
        <f>'Step 1. Meteorological Inputs'!S80/'Step 1. Meteorological Inputs'!T80</f>
        <v>#DIV/0!</v>
      </c>
      <c r="W80" s="66"/>
      <c r="X80" s="66"/>
      <c r="Y80" s="66"/>
      <c r="Z80" s="66"/>
      <c r="AA80" s="66"/>
      <c r="AB80" s="66"/>
      <c r="AC80" s="66"/>
      <c r="AD80" s="66"/>
      <c r="AE80" s="66"/>
      <c r="AF80" s="66"/>
      <c r="AG80" s="66"/>
      <c r="AH80" s="66"/>
      <c r="AI80" s="66"/>
      <c r="AJ80" s="66"/>
      <c r="AK80" s="66"/>
      <c r="AL80" s="66"/>
      <c r="AM80" s="66"/>
    </row>
    <row r="81" spans="1:39" s="32" customFormat="1" x14ac:dyDescent="0.2">
      <c r="A81" s="160"/>
      <c r="B81" s="60"/>
      <c r="C81" s="60"/>
      <c r="D81" s="251"/>
      <c r="E81" s="21"/>
      <c r="F81" s="252"/>
      <c r="G81" s="93" t="e">
        <f t="shared" si="9"/>
        <v>#NUM!</v>
      </c>
      <c r="H81" s="11"/>
      <c r="I81" s="21"/>
      <c r="J81" s="11"/>
      <c r="K81" s="11"/>
      <c r="L81" s="21"/>
      <c r="M81" s="165"/>
      <c r="N81" s="267">
        <f t="shared" si="8"/>
        <v>0</v>
      </c>
      <c r="O81" s="268">
        <f t="shared" si="1"/>
        <v>0.61099999999999999</v>
      </c>
      <c r="P81" s="90">
        <f t="shared" si="2"/>
        <v>0.61099999999999999</v>
      </c>
      <c r="Q81" s="90">
        <f t="shared" si="3"/>
        <v>4.4465480190562137E-2</v>
      </c>
      <c r="R81" s="90">
        <f t="shared" si="4"/>
        <v>0</v>
      </c>
      <c r="S81" s="269">
        <f t="shared" si="5"/>
        <v>0</v>
      </c>
      <c r="T81" s="90" t="e">
        <f t="shared" si="6"/>
        <v>#DIV/0!</v>
      </c>
      <c r="U81" s="270" t="e">
        <f>'Step 1. Meteorological Inputs'!T81/'Step 1. Meteorological Inputs'!S81</f>
        <v>#DIV/0!</v>
      </c>
      <c r="V81" s="271" t="e">
        <f>'Step 1. Meteorological Inputs'!S81/'Step 1. Meteorological Inputs'!T81</f>
        <v>#DIV/0!</v>
      </c>
      <c r="W81" s="66"/>
      <c r="X81" s="66"/>
      <c r="Y81" s="66"/>
      <c r="Z81" s="66"/>
      <c r="AA81" s="66"/>
      <c r="AB81" s="66"/>
      <c r="AC81" s="66"/>
      <c r="AD81" s="66"/>
      <c r="AE81" s="66"/>
      <c r="AF81" s="66"/>
      <c r="AG81" s="66"/>
      <c r="AH81" s="66"/>
      <c r="AI81" s="66"/>
      <c r="AJ81" s="66"/>
      <c r="AK81" s="66"/>
      <c r="AL81" s="66"/>
      <c r="AM81" s="66"/>
    </row>
    <row r="82" spans="1:39" s="32" customFormat="1" x14ac:dyDescent="0.2">
      <c r="A82" s="160"/>
      <c r="B82" s="60"/>
      <c r="C82" s="60"/>
      <c r="D82" s="251"/>
      <c r="E82" s="21"/>
      <c r="F82" s="252"/>
      <c r="G82" s="93" t="e">
        <f t="shared" si="9"/>
        <v>#NUM!</v>
      </c>
      <c r="H82" s="11"/>
      <c r="I82" s="21"/>
      <c r="J82" s="11"/>
      <c r="K82" s="11"/>
      <c r="L82" s="21"/>
      <c r="M82" s="165"/>
      <c r="N82" s="267">
        <f t="shared" si="8"/>
        <v>0</v>
      </c>
      <c r="O82" s="268">
        <f t="shared" si="1"/>
        <v>0.61099999999999999</v>
      </c>
      <c r="P82" s="90">
        <f t="shared" si="2"/>
        <v>0.61099999999999999</v>
      </c>
      <c r="Q82" s="90">
        <f t="shared" si="3"/>
        <v>4.4465480190562137E-2</v>
      </c>
      <c r="R82" s="90">
        <f t="shared" si="4"/>
        <v>0</v>
      </c>
      <c r="S82" s="269">
        <f t="shared" si="5"/>
        <v>0</v>
      </c>
      <c r="T82" s="90" t="e">
        <f t="shared" si="6"/>
        <v>#DIV/0!</v>
      </c>
      <c r="U82" s="270" t="e">
        <f>'Step 1. Meteorological Inputs'!T82/'Step 1. Meteorological Inputs'!S82</f>
        <v>#DIV/0!</v>
      </c>
      <c r="V82" s="271" t="e">
        <f>'Step 1. Meteorological Inputs'!S82/'Step 1. Meteorological Inputs'!T82</f>
        <v>#DIV/0!</v>
      </c>
      <c r="W82" s="66"/>
      <c r="X82" s="66"/>
      <c r="Y82" s="66"/>
      <c r="Z82" s="66"/>
      <c r="AA82" s="66"/>
      <c r="AB82" s="66"/>
      <c r="AC82" s="66"/>
      <c r="AD82" s="66"/>
      <c r="AE82" s="66"/>
      <c r="AF82" s="66"/>
      <c r="AG82" s="66"/>
      <c r="AH82" s="66"/>
      <c r="AI82" s="66"/>
      <c r="AJ82" s="66"/>
      <c r="AK82" s="66"/>
      <c r="AL82" s="66"/>
      <c r="AM82" s="66"/>
    </row>
    <row r="83" spans="1:39" s="32" customFormat="1" x14ac:dyDescent="0.2">
      <c r="A83" s="160"/>
      <c r="B83" s="60"/>
      <c r="C83" s="60"/>
      <c r="D83" s="251"/>
      <c r="E83" s="21"/>
      <c r="F83" s="252"/>
      <c r="G83" s="93" t="e">
        <f t="shared" si="9"/>
        <v>#NUM!</v>
      </c>
      <c r="H83" s="11"/>
      <c r="I83" s="21"/>
      <c r="J83" s="11"/>
      <c r="K83" s="11"/>
      <c r="L83" s="21"/>
      <c r="M83" s="165"/>
      <c r="N83" s="267">
        <f t="shared" si="8"/>
        <v>0</v>
      </c>
      <c r="O83" s="268">
        <f t="shared" si="1"/>
        <v>0.61099999999999999</v>
      </c>
      <c r="P83" s="90">
        <f t="shared" si="2"/>
        <v>0.61099999999999999</v>
      </c>
      <c r="Q83" s="90">
        <f t="shared" si="3"/>
        <v>4.4465480190562137E-2</v>
      </c>
      <c r="R83" s="90">
        <f t="shared" si="4"/>
        <v>0</v>
      </c>
      <c r="S83" s="269">
        <f t="shared" si="5"/>
        <v>0</v>
      </c>
      <c r="T83" s="90" t="e">
        <f t="shared" si="6"/>
        <v>#DIV/0!</v>
      </c>
      <c r="U83" s="270" t="e">
        <f>'Step 1. Meteorological Inputs'!T83/'Step 1. Meteorological Inputs'!S83</f>
        <v>#DIV/0!</v>
      </c>
      <c r="V83" s="271" t="e">
        <f>'Step 1. Meteorological Inputs'!S83/'Step 1. Meteorological Inputs'!T83</f>
        <v>#DIV/0!</v>
      </c>
      <c r="W83" s="66"/>
      <c r="X83" s="66"/>
      <c r="Y83" s="66"/>
      <c r="Z83" s="66"/>
      <c r="AA83" s="66"/>
      <c r="AB83" s="66"/>
      <c r="AC83" s="66"/>
      <c r="AD83" s="66"/>
      <c r="AE83" s="66"/>
      <c r="AF83" s="66"/>
      <c r="AG83" s="66"/>
      <c r="AH83" s="66"/>
      <c r="AI83" s="66"/>
      <c r="AJ83" s="66"/>
      <c r="AK83" s="66"/>
      <c r="AL83" s="66"/>
      <c r="AM83" s="66"/>
    </row>
    <row r="84" spans="1:39" s="32" customFormat="1" x14ac:dyDescent="0.2">
      <c r="A84" s="160"/>
      <c r="B84" s="60"/>
      <c r="C84" s="60"/>
      <c r="D84" s="251"/>
      <c r="E84" s="21"/>
      <c r="F84" s="252"/>
      <c r="G84" s="93" t="e">
        <f t="shared" si="9"/>
        <v>#NUM!</v>
      </c>
      <c r="H84" s="11"/>
      <c r="I84" s="21"/>
      <c r="J84" s="11"/>
      <c r="K84" s="11"/>
      <c r="L84" s="21"/>
      <c r="M84" s="165"/>
      <c r="N84" s="267">
        <f t="shared" si="8"/>
        <v>0</v>
      </c>
      <c r="O84" s="268">
        <f t="shared" si="1"/>
        <v>0.61099999999999999</v>
      </c>
      <c r="P84" s="90">
        <f t="shared" si="2"/>
        <v>0.61099999999999999</v>
      </c>
      <c r="Q84" s="90">
        <f t="shared" si="3"/>
        <v>4.4465480190562137E-2</v>
      </c>
      <c r="R84" s="90">
        <f t="shared" si="4"/>
        <v>0</v>
      </c>
      <c r="S84" s="269">
        <f t="shared" si="5"/>
        <v>0</v>
      </c>
      <c r="T84" s="90" t="e">
        <f t="shared" si="6"/>
        <v>#DIV/0!</v>
      </c>
      <c r="U84" s="270" t="e">
        <f>'Step 1. Meteorological Inputs'!T84/'Step 1. Meteorological Inputs'!S84</f>
        <v>#DIV/0!</v>
      </c>
      <c r="V84" s="271" t="e">
        <f>'Step 1. Meteorological Inputs'!S84/'Step 1. Meteorological Inputs'!T84</f>
        <v>#DIV/0!</v>
      </c>
      <c r="W84" s="66"/>
      <c r="X84" s="66"/>
      <c r="Y84" s="66"/>
      <c r="Z84" s="66"/>
      <c r="AA84" s="66"/>
      <c r="AB84" s="66"/>
      <c r="AC84" s="66"/>
      <c r="AD84" s="66"/>
      <c r="AE84" s="66"/>
      <c r="AF84" s="66"/>
      <c r="AG84" s="66"/>
      <c r="AH84" s="66"/>
      <c r="AI84" s="66"/>
      <c r="AJ84" s="66"/>
      <c r="AK84" s="66"/>
      <c r="AL84" s="66"/>
      <c r="AM84" s="66"/>
    </row>
    <row r="85" spans="1:39" s="32" customFormat="1" x14ac:dyDescent="0.2">
      <c r="A85" s="160"/>
      <c r="B85" s="60"/>
      <c r="C85" s="60"/>
      <c r="D85" s="251"/>
      <c r="E85" s="21"/>
      <c r="F85" s="252"/>
      <c r="G85" s="93" t="e">
        <f t="shared" si="9"/>
        <v>#NUM!</v>
      </c>
      <c r="H85" s="11"/>
      <c r="I85" s="21"/>
      <c r="J85" s="11"/>
      <c r="K85" s="11"/>
      <c r="L85" s="21"/>
      <c r="M85" s="165"/>
      <c r="N85" s="267">
        <f t="shared" si="8"/>
        <v>0</v>
      </c>
      <c r="O85" s="268">
        <f t="shared" si="1"/>
        <v>0.61099999999999999</v>
      </c>
      <c r="P85" s="90">
        <f t="shared" si="2"/>
        <v>0.61099999999999999</v>
      </c>
      <c r="Q85" s="90">
        <f t="shared" si="3"/>
        <v>4.4465480190562137E-2</v>
      </c>
      <c r="R85" s="90">
        <f t="shared" si="4"/>
        <v>0</v>
      </c>
      <c r="S85" s="269">
        <f t="shared" si="5"/>
        <v>0</v>
      </c>
      <c r="T85" s="90" t="e">
        <f t="shared" si="6"/>
        <v>#DIV/0!</v>
      </c>
      <c r="U85" s="270" t="e">
        <f>'Step 1. Meteorological Inputs'!T85/'Step 1. Meteorological Inputs'!S85</f>
        <v>#DIV/0!</v>
      </c>
      <c r="V85" s="271" t="e">
        <f>'Step 1. Meteorological Inputs'!S85/'Step 1. Meteorological Inputs'!T85</f>
        <v>#DIV/0!</v>
      </c>
      <c r="W85" s="66"/>
      <c r="X85" s="66"/>
      <c r="Y85" s="66"/>
      <c r="Z85" s="66"/>
      <c r="AA85" s="66"/>
      <c r="AB85" s="66"/>
      <c r="AC85" s="66"/>
      <c r="AD85" s="66"/>
      <c r="AE85" s="66"/>
      <c r="AF85" s="66"/>
      <c r="AG85" s="66"/>
      <c r="AH85" s="66"/>
      <c r="AI85" s="66"/>
      <c r="AJ85" s="66"/>
      <c r="AK85" s="66"/>
      <c r="AL85" s="66"/>
      <c r="AM85" s="66"/>
    </row>
    <row r="86" spans="1:39" s="32" customFormat="1" x14ac:dyDescent="0.2">
      <c r="A86" s="160"/>
      <c r="B86" s="60"/>
      <c r="C86" s="60"/>
      <c r="D86" s="251"/>
      <c r="E86" s="21"/>
      <c r="F86" s="252"/>
      <c r="G86" s="93" t="e">
        <f t="shared" si="9"/>
        <v>#NUM!</v>
      </c>
      <c r="H86" s="11"/>
      <c r="I86" s="21"/>
      <c r="J86" s="11"/>
      <c r="K86" s="11"/>
      <c r="L86" s="21"/>
      <c r="M86" s="165"/>
      <c r="N86" s="267">
        <f t="shared" si="8"/>
        <v>0</v>
      </c>
      <c r="O86" s="268">
        <f t="shared" si="1"/>
        <v>0.61099999999999999</v>
      </c>
      <c r="P86" s="90">
        <f t="shared" si="2"/>
        <v>0.61099999999999999</v>
      </c>
      <c r="Q86" s="90">
        <f t="shared" si="3"/>
        <v>4.4465480190562137E-2</v>
      </c>
      <c r="R86" s="90">
        <f t="shared" si="4"/>
        <v>0</v>
      </c>
      <c r="S86" s="269">
        <f t="shared" si="5"/>
        <v>0</v>
      </c>
      <c r="T86" s="90" t="e">
        <f t="shared" si="6"/>
        <v>#DIV/0!</v>
      </c>
      <c r="U86" s="270" t="e">
        <f>'Step 1. Meteorological Inputs'!T86/'Step 1. Meteorological Inputs'!S86</f>
        <v>#DIV/0!</v>
      </c>
      <c r="V86" s="271" t="e">
        <f>'Step 1. Meteorological Inputs'!S86/'Step 1. Meteorological Inputs'!T86</f>
        <v>#DIV/0!</v>
      </c>
      <c r="W86" s="66"/>
      <c r="X86" s="66"/>
      <c r="Y86" s="66"/>
      <c r="Z86" s="66"/>
      <c r="AA86" s="66"/>
      <c r="AB86" s="66"/>
      <c r="AC86" s="66"/>
      <c r="AD86" s="66"/>
      <c r="AE86" s="66"/>
      <c r="AF86" s="66"/>
      <c r="AG86" s="66"/>
      <c r="AH86" s="66"/>
      <c r="AI86" s="66"/>
      <c r="AJ86" s="66"/>
      <c r="AK86" s="66"/>
      <c r="AL86" s="66"/>
      <c r="AM86" s="66"/>
    </row>
    <row r="87" spans="1:39" s="32" customFormat="1" x14ac:dyDescent="0.2">
      <c r="A87" s="160"/>
      <c r="B87" s="60"/>
      <c r="C87" s="60"/>
      <c r="D87" s="251"/>
      <c r="E87" s="21"/>
      <c r="F87" s="252"/>
      <c r="G87" s="93" t="e">
        <f t="shared" si="9"/>
        <v>#NUM!</v>
      </c>
      <c r="H87" s="11"/>
      <c r="I87" s="21"/>
      <c r="J87" s="11"/>
      <c r="K87" s="11"/>
      <c r="L87" s="21"/>
      <c r="M87" s="165"/>
      <c r="N87" s="267">
        <f t="shared" si="8"/>
        <v>0</v>
      </c>
      <c r="O87" s="268">
        <f t="shared" si="1"/>
        <v>0.61099999999999999</v>
      </c>
      <c r="P87" s="90">
        <f t="shared" si="2"/>
        <v>0.61099999999999999</v>
      </c>
      <c r="Q87" s="90">
        <f t="shared" si="3"/>
        <v>4.4465480190562137E-2</v>
      </c>
      <c r="R87" s="90">
        <f t="shared" si="4"/>
        <v>0</v>
      </c>
      <c r="S87" s="269">
        <f t="shared" si="5"/>
        <v>0</v>
      </c>
      <c r="T87" s="90" t="e">
        <f t="shared" si="6"/>
        <v>#DIV/0!</v>
      </c>
      <c r="U87" s="270" t="e">
        <f>'Step 1. Meteorological Inputs'!T87/'Step 1. Meteorological Inputs'!S87</f>
        <v>#DIV/0!</v>
      </c>
      <c r="V87" s="271" t="e">
        <f>'Step 1. Meteorological Inputs'!S87/'Step 1. Meteorological Inputs'!T87</f>
        <v>#DIV/0!</v>
      </c>
      <c r="W87" s="66"/>
      <c r="X87" s="66"/>
      <c r="Y87" s="66"/>
      <c r="Z87" s="66"/>
      <c r="AA87" s="66"/>
      <c r="AB87" s="66"/>
      <c r="AC87" s="66"/>
      <c r="AD87" s="66"/>
      <c r="AE87" s="66"/>
      <c r="AF87" s="66"/>
      <c r="AG87" s="66"/>
      <c r="AH87" s="66"/>
      <c r="AI87" s="66"/>
      <c r="AJ87" s="66"/>
      <c r="AK87" s="66"/>
      <c r="AL87" s="66"/>
      <c r="AM87" s="66"/>
    </row>
    <row r="88" spans="1:39" s="32" customFormat="1" x14ac:dyDescent="0.2">
      <c r="A88" s="160"/>
      <c r="B88" s="60"/>
      <c r="C88" s="60"/>
      <c r="D88" s="251"/>
      <c r="E88" s="21"/>
      <c r="F88" s="252"/>
      <c r="G88" s="93" t="e">
        <f t="shared" si="9"/>
        <v>#NUM!</v>
      </c>
      <c r="H88" s="11"/>
      <c r="I88" s="21"/>
      <c r="J88" s="11"/>
      <c r="K88" s="11"/>
      <c r="L88" s="21"/>
      <c r="M88" s="165"/>
      <c r="N88" s="267">
        <f t="shared" si="8"/>
        <v>0</v>
      </c>
      <c r="O88" s="268">
        <f t="shared" si="1"/>
        <v>0.61099999999999999</v>
      </c>
      <c r="P88" s="90">
        <f t="shared" si="2"/>
        <v>0.61099999999999999</v>
      </c>
      <c r="Q88" s="90">
        <f t="shared" si="3"/>
        <v>4.4465480190562137E-2</v>
      </c>
      <c r="R88" s="90">
        <f t="shared" si="4"/>
        <v>0</v>
      </c>
      <c r="S88" s="269">
        <f t="shared" si="5"/>
        <v>0</v>
      </c>
      <c r="T88" s="90" t="e">
        <f t="shared" si="6"/>
        <v>#DIV/0!</v>
      </c>
      <c r="U88" s="270" t="e">
        <f>'Step 1. Meteorological Inputs'!T88/'Step 1. Meteorological Inputs'!S88</f>
        <v>#DIV/0!</v>
      </c>
      <c r="V88" s="271" t="e">
        <f>'Step 1. Meteorological Inputs'!S88/'Step 1. Meteorological Inputs'!T88</f>
        <v>#DIV/0!</v>
      </c>
      <c r="W88" s="66"/>
      <c r="X88" s="66"/>
      <c r="Y88" s="66"/>
      <c r="Z88" s="66"/>
      <c r="AA88" s="66"/>
      <c r="AB88" s="66"/>
      <c r="AC88" s="66"/>
      <c r="AD88" s="66"/>
      <c r="AE88" s="66"/>
      <c r="AF88" s="66"/>
      <c r="AG88" s="66"/>
      <c r="AH88" s="66"/>
      <c r="AI88" s="66"/>
      <c r="AJ88" s="66"/>
      <c r="AK88" s="66"/>
      <c r="AL88" s="66"/>
      <c r="AM88" s="66"/>
    </row>
    <row r="89" spans="1:39" s="32" customFormat="1" x14ac:dyDescent="0.2">
      <c r="A89" s="160"/>
      <c r="B89" s="60"/>
      <c r="C89" s="60"/>
      <c r="D89" s="251"/>
      <c r="E89" s="21"/>
      <c r="F89" s="252"/>
      <c r="G89" s="93" t="e">
        <f t="shared" si="9"/>
        <v>#NUM!</v>
      </c>
      <c r="H89" s="11"/>
      <c r="I89" s="21"/>
      <c r="J89" s="11"/>
      <c r="K89" s="11"/>
      <c r="L89" s="21"/>
      <c r="M89" s="165"/>
      <c r="N89" s="267">
        <f t="shared" si="8"/>
        <v>0</v>
      </c>
      <c r="O89" s="268">
        <f t="shared" si="1"/>
        <v>0.61099999999999999</v>
      </c>
      <c r="P89" s="90">
        <f t="shared" si="2"/>
        <v>0.61099999999999999</v>
      </c>
      <c r="Q89" s="90">
        <f t="shared" si="3"/>
        <v>4.4465480190562137E-2</v>
      </c>
      <c r="R89" s="90">
        <f t="shared" si="4"/>
        <v>0</v>
      </c>
      <c r="S89" s="269">
        <f t="shared" si="5"/>
        <v>0</v>
      </c>
      <c r="T89" s="90" t="e">
        <f t="shared" si="6"/>
        <v>#DIV/0!</v>
      </c>
      <c r="U89" s="270" t="e">
        <f>'Step 1. Meteorological Inputs'!T89/'Step 1. Meteorological Inputs'!S89</f>
        <v>#DIV/0!</v>
      </c>
      <c r="V89" s="271" t="e">
        <f>'Step 1. Meteorological Inputs'!S89/'Step 1. Meteorological Inputs'!T89</f>
        <v>#DIV/0!</v>
      </c>
      <c r="W89" s="66"/>
      <c r="X89" s="66"/>
      <c r="Y89" s="66"/>
      <c r="Z89" s="66"/>
      <c r="AA89" s="66"/>
      <c r="AB89" s="66"/>
      <c r="AC89" s="66"/>
      <c r="AD89" s="66"/>
      <c r="AE89" s="66"/>
      <c r="AF89" s="66"/>
      <c r="AG89" s="66"/>
      <c r="AH89" s="66"/>
      <c r="AI89" s="66"/>
      <c r="AJ89" s="66"/>
      <c r="AK89" s="66"/>
      <c r="AL89" s="66"/>
      <c r="AM89" s="66"/>
    </row>
    <row r="90" spans="1:39" s="32" customFormat="1" x14ac:dyDescent="0.2">
      <c r="A90" s="160"/>
      <c r="B90" s="60"/>
      <c r="C90" s="60"/>
      <c r="D90" s="251"/>
      <c r="E90" s="21"/>
      <c r="F90" s="252"/>
      <c r="G90" s="93" t="e">
        <f t="shared" si="9"/>
        <v>#NUM!</v>
      </c>
      <c r="H90" s="11"/>
      <c r="I90" s="21"/>
      <c r="J90" s="11"/>
      <c r="K90" s="11"/>
      <c r="L90" s="21"/>
      <c r="M90" s="165"/>
      <c r="N90" s="267">
        <f t="shared" si="8"/>
        <v>0</v>
      </c>
      <c r="O90" s="268">
        <f t="shared" si="1"/>
        <v>0.61099999999999999</v>
      </c>
      <c r="P90" s="90">
        <f t="shared" si="2"/>
        <v>0.61099999999999999</v>
      </c>
      <c r="Q90" s="90">
        <f t="shared" si="3"/>
        <v>4.4465480190562137E-2</v>
      </c>
      <c r="R90" s="90">
        <f t="shared" si="4"/>
        <v>0</v>
      </c>
      <c r="S90" s="269">
        <f t="shared" si="5"/>
        <v>0</v>
      </c>
      <c r="T90" s="90" t="e">
        <f t="shared" si="6"/>
        <v>#DIV/0!</v>
      </c>
      <c r="U90" s="270" t="e">
        <f>'Step 1. Meteorological Inputs'!T90/'Step 1. Meteorological Inputs'!S90</f>
        <v>#DIV/0!</v>
      </c>
      <c r="V90" s="271" t="e">
        <f>'Step 1. Meteorological Inputs'!S90/'Step 1. Meteorological Inputs'!T90</f>
        <v>#DIV/0!</v>
      </c>
      <c r="W90" s="66"/>
      <c r="X90" s="66"/>
      <c r="Y90" s="66"/>
      <c r="Z90" s="66"/>
      <c r="AA90" s="66"/>
      <c r="AB90" s="66"/>
      <c r="AC90" s="66"/>
      <c r="AD90" s="66"/>
      <c r="AE90" s="66"/>
      <c r="AF90" s="66"/>
      <c r="AG90" s="66"/>
      <c r="AH90" s="66"/>
      <c r="AI90" s="66"/>
      <c r="AJ90" s="66"/>
      <c r="AK90" s="66"/>
      <c r="AL90" s="66"/>
      <c r="AM90" s="66"/>
    </row>
    <row r="91" spans="1:39" s="32" customFormat="1" x14ac:dyDescent="0.2">
      <c r="A91" s="160"/>
      <c r="B91" s="60"/>
      <c r="C91" s="60"/>
      <c r="D91" s="251"/>
      <c r="E91" s="21"/>
      <c r="F91" s="252"/>
      <c r="G91" s="93" t="e">
        <f t="shared" si="9"/>
        <v>#NUM!</v>
      </c>
      <c r="H91" s="11"/>
      <c r="I91" s="21"/>
      <c r="J91" s="11"/>
      <c r="K91" s="11"/>
      <c r="L91" s="21"/>
      <c r="M91" s="165"/>
      <c r="N91" s="267">
        <f t="shared" si="8"/>
        <v>0</v>
      </c>
      <c r="O91" s="268">
        <f t="shared" si="1"/>
        <v>0.61099999999999999</v>
      </c>
      <c r="P91" s="90">
        <f t="shared" si="2"/>
        <v>0.61099999999999999</v>
      </c>
      <c r="Q91" s="90">
        <f t="shared" si="3"/>
        <v>4.4465480190562137E-2</v>
      </c>
      <c r="R91" s="90">
        <f t="shared" si="4"/>
        <v>0</v>
      </c>
      <c r="S91" s="269">
        <f t="shared" si="5"/>
        <v>0</v>
      </c>
      <c r="T91" s="90" t="e">
        <f t="shared" si="6"/>
        <v>#DIV/0!</v>
      </c>
      <c r="U91" s="270" t="e">
        <f>'Step 1. Meteorological Inputs'!T91/'Step 1. Meteorological Inputs'!S91</f>
        <v>#DIV/0!</v>
      </c>
      <c r="V91" s="271" t="e">
        <f>'Step 1. Meteorological Inputs'!S91/'Step 1. Meteorological Inputs'!T91</f>
        <v>#DIV/0!</v>
      </c>
      <c r="W91" s="66"/>
      <c r="X91" s="66"/>
      <c r="Y91" s="66"/>
      <c r="Z91" s="66"/>
      <c r="AA91" s="66"/>
      <c r="AB91" s="66"/>
      <c r="AC91" s="66"/>
      <c r="AD91" s="66"/>
      <c r="AE91" s="66"/>
      <c r="AF91" s="66"/>
      <c r="AG91" s="66"/>
      <c r="AH91" s="66"/>
      <c r="AI91" s="66"/>
      <c r="AJ91" s="66"/>
      <c r="AK91" s="66"/>
      <c r="AL91" s="66"/>
      <c r="AM91" s="66"/>
    </row>
    <row r="92" spans="1:39" s="32" customFormat="1" x14ac:dyDescent="0.2">
      <c r="A92" s="160"/>
      <c r="B92" s="60"/>
      <c r="C92" s="60"/>
      <c r="D92" s="251"/>
      <c r="E92" s="21"/>
      <c r="F92" s="252"/>
      <c r="G92" s="93" t="e">
        <f t="shared" si="9"/>
        <v>#NUM!</v>
      </c>
      <c r="H92" s="11"/>
      <c r="I92" s="21"/>
      <c r="J92" s="11"/>
      <c r="K92" s="11"/>
      <c r="L92" s="21"/>
      <c r="M92" s="165"/>
      <c r="N92" s="267">
        <f t="shared" si="8"/>
        <v>0</v>
      </c>
      <c r="O92" s="268">
        <f t="shared" si="1"/>
        <v>0.61099999999999999</v>
      </c>
      <c r="P92" s="90">
        <f t="shared" si="2"/>
        <v>0.61099999999999999</v>
      </c>
      <c r="Q92" s="90">
        <f t="shared" si="3"/>
        <v>4.4465480190562137E-2</v>
      </c>
      <c r="R92" s="90">
        <f t="shared" si="4"/>
        <v>0</v>
      </c>
      <c r="S92" s="269">
        <f t="shared" si="5"/>
        <v>0</v>
      </c>
      <c r="T92" s="90" t="e">
        <f t="shared" si="6"/>
        <v>#DIV/0!</v>
      </c>
      <c r="U92" s="270" t="e">
        <f>'Step 1. Meteorological Inputs'!T92/'Step 1. Meteorological Inputs'!S92</f>
        <v>#DIV/0!</v>
      </c>
      <c r="V92" s="271" t="e">
        <f>'Step 1. Meteorological Inputs'!S92/'Step 1. Meteorological Inputs'!T92</f>
        <v>#DIV/0!</v>
      </c>
      <c r="W92" s="66"/>
      <c r="X92" s="66"/>
      <c r="Y92" s="66"/>
      <c r="Z92" s="66"/>
      <c r="AA92" s="66"/>
      <c r="AB92" s="66"/>
      <c r="AC92" s="66"/>
      <c r="AD92" s="66"/>
      <c r="AE92" s="66"/>
      <c r="AF92" s="66"/>
      <c r="AG92" s="66"/>
      <c r="AH92" s="66"/>
      <c r="AI92" s="66"/>
      <c r="AJ92" s="66"/>
      <c r="AK92" s="66"/>
      <c r="AL92" s="66"/>
      <c r="AM92" s="66"/>
    </row>
    <row r="93" spans="1:39" s="32" customFormat="1" x14ac:dyDescent="0.2">
      <c r="A93" s="160"/>
      <c r="B93" s="60"/>
      <c r="C93" s="60"/>
      <c r="D93" s="251"/>
      <c r="E93" s="21"/>
      <c r="F93" s="252"/>
      <c r="G93" s="93" t="e">
        <f t="shared" si="9"/>
        <v>#NUM!</v>
      </c>
      <c r="H93" s="11"/>
      <c r="I93" s="21"/>
      <c r="J93" s="11"/>
      <c r="K93" s="11"/>
      <c r="L93" s="21"/>
      <c r="M93" s="165"/>
      <c r="N93" s="267">
        <f t="shared" si="8"/>
        <v>0</v>
      </c>
      <c r="O93" s="268">
        <f t="shared" si="1"/>
        <v>0.61099999999999999</v>
      </c>
      <c r="P93" s="90">
        <f t="shared" si="2"/>
        <v>0.61099999999999999</v>
      </c>
      <c r="Q93" s="90">
        <f t="shared" si="3"/>
        <v>4.4465480190562137E-2</v>
      </c>
      <c r="R93" s="90">
        <f t="shared" si="4"/>
        <v>0</v>
      </c>
      <c r="S93" s="269">
        <f t="shared" si="5"/>
        <v>0</v>
      </c>
      <c r="T93" s="90" t="e">
        <f t="shared" si="6"/>
        <v>#DIV/0!</v>
      </c>
      <c r="U93" s="270" t="e">
        <f>'Step 1. Meteorological Inputs'!T93/'Step 1. Meteorological Inputs'!S93</f>
        <v>#DIV/0!</v>
      </c>
      <c r="V93" s="271" t="e">
        <f>'Step 1. Meteorological Inputs'!S93/'Step 1. Meteorological Inputs'!T93</f>
        <v>#DIV/0!</v>
      </c>
      <c r="W93" s="66"/>
      <c r="X93" s="66"/>
      <c r="Y93" s="66"/>
      <c r="Z93" s="66"/>
      <c r="AA93" s="66"/>
      <c r="AB93" s="66"/>
      <c r="AC93" s="66"/>
      <c r="AD93" s="66"/>
      <c r="AE93" s="66"/>
      <c r="AF93" s="66"/>
      <c r="AG93" s="66"/>
      <c r="AH93" s="66"/>
      <c r="AI93" s="66"/>
      <c r="AJ93" s="66"/>
      <c r="AK93" s="66"/>
      <c r="AL93" s="66"/>
      <c r="AM93" s="66"/>
    </row>
    <row r="94" spans="1:39" s="32" customFormat="1" x14ac:dyDescent="0.2">
      <c r="A94" s="160"/>
      <c r="B94" s="60"/>
      <c r="C94" s="60"/>
      <c r="D94" s="251"/>
      <c r="E94" s="21"/>
      <c r="F94" s="252"/>
      <c r="G94" s="93" t="e">
        <f t="shared" si="9"/>
        <v>#NUM!</v>
      </c>
      <c r="H94" s="11"/>
      <c r="I94" s="21"/>
      <c r="J94" s="11"/>
      <c r="K94" s="11"/>
      <c r="L94" s="21"/>
      <c r="M94" s="165"/>
      <c r="N94" s="267">
        <f t="shared" si="8"/>
        <v>0</v>
      </c>
      <c r="O94" s="268">
        <f t="shared" si="1"/>
        <v>0.61099999999999999</v>
      </c>
      <c r="P94" s="90">
        <f t="shared" si="2"/>
        <v>0.61099999999999999</v>
      </c>
      <c r="Q94" s="90">
        <f t="shared" si="3"/>
        <v>4.4465480190562137E-2</v>
      </c>
      <c r="R94" s="90">
        <f t="shared" si="4"/>
        <v>0</v>
      </c>
      <c r="S94" s="269">
        <f t="shared" si="5"/>
        <v>0</v>
      </c>
      <c r="T94" s="90" t="e">
        <f t="shared" si="6"/>
        <v>#DIV/0!</v>
      </c>
      <c r="U94" s="270" t="e">
        <f>'Step 1. Meteorological Inputs'!T94/'Step 1. Meteorological Inputs'!S94</f>
        <v>#DIV/0!</v>
      </c>
      <c r="V94" s="271" t="e">
        <f>'Step 1. Meteorological Inputs'!S94/'Step 1. Meteorological Inputs'!T94</f>
        <v>#DIV/0!</v>
      </c>
      <c r="W94" s="66"/>
      <c r="X94" s="66"/>
      <c r="Y94" s="66"/>
      <c r="Z94" s="66"/>
      <c r="AA94" s="66"/>
      <c r="AB94" s="66"/>
      <c r="AC94" s="66"/>
      <c r="AD94" s="66"/>
      <c r="AE94" s="66"/>
      <c r="AF94" s="66"/>
      <c r="AG94" s="66"/>
      <c r="AH94" s="66"/>
      <c r="AI94" s="66"/>
      <c r="AJ94" s="66"/>
      <c r="AK94" s="66"/>
      <c r="AL94" s="66"/>
      <c r="AM94" s="66"/>
    </row>
    <row r="95" spans="1:39" s="32" customFormat="1" x14ac:dyDescent="0.2">
      <c r="A95" s="160"/>
      <c r="B95" s="60"/>
      <c r="C95" s="60"/>
      <c r="D95" s="251"/>
      <c r="E95" s="21"/>
      <c r="F95" s="252"/>
      <c r="G95" s="93" t="e">
        <f t="shared" si="9"/>
        <v>#NUM!</v>
      </c>
      <c r="H95" s="11"/>
      <c r="I95" s="21"/>
      <c r="J95" s="11"/>
      <c r="K95" s="11"/>
      <c r="L95" s="21"/>
      <c r="M95" s="165"/>
      <c r="N95" s="267">
        <f t="shared" si="8"/>
        <v>0</v>
      </c>
      <c r="O95" s="268">
        <f t="shared" si="1"/>
        <v>0.61099999999999999</v>
      </c>
      <c r="P95" s="90">
        <f t="shared" si="2"/>
        <v>0.61099999999999999</v>
      </c>
      <c r="Q95" s="90">
        <f t="shared" si="3"/>
        <v>4.4465480190562137E-2</v>
      </c>
      <c r="R95" s="90">
        <f t="shared" si="4"/>
        <v>0</v>
      </c>
      <c r="S95" s="269">
        <f t="shared" si="5"/>
        <v>0</v>
      </c>
      <c r="T95" s="90" t="e">
        <f t="shared" si="6"/>
        <v>#DIV/0!</v>
      </c>
      <c r="U95" s="270" t="e">
        <f>'Step 1. Meteorological Inputs'!T95/'Step 1. Meteorological Inputs'!S95</f>
        <v>#DIV/0!</v>
      </c>
      <c r="V95" s="271" t="e">
        <f>'Step 1. Meteorological Inputs'!S95/'Step 1. Meteorological Inputs'!T95</f>
        <v>#DIV/0!</v>
      </c>
      <c r="W95" s="66"/>
      <c r="X95" s="66"/>
      <c r="Y95" s="66"/>
      <c r="Z95" s="66"/>
      <c r="AA95" s="66"/>
      <c r="AB95" s="66"/>
      <c r="AC95" s="66"/>
      <c r="AD95" s="66"/>
      <c r="AE95" s="66"/>
      <c r="AF95" s="66"/>
      <c r="AG95" s="66"/>
      <c r="AH95" s="66"/>
      <c r="AI95" s="66"/>
      <c r="AJ95" s="66"/>
      <c r="AK95" s="66"/>
      <c r="AL95" s="66"/>
      <c r="AM95" s="66"/>
    </row>
    <row r="96" spans="1:39" s="32" customFormat="1" x14ac:dyDescent="0.2">
      <c r="A96" s="160"/>
      <c r="B96" s="60"/>
      <c r="C96" s="60"/>
      <c r="D96" s="251"/>
      <c r="E96" s="21"/>
      <c r="F96" s="252"/>
      <c r="G96" s="93" t="e">
        <f t="shared" si="9"/>
        <v>#NUM!</v>
      </c>
      <c r="H96" s="11"/>
      <c r="I96" s="21"/>
      <c r="J96" s="11"/>
      <c r="K96" s="11"/>
      <c r="L96" s="21"/>
      <c r="M96" s="165"/>
      <c r="N96" s="267">
        <f t="shared" si="8"/>
        <v>0</v>
      </c>
      <c r="O96" s="268">
        <f t="shared" ref="O96:O160" si="10">0.611*EXP((17.27*I96)/(I96+237.3))</f>
        <v>0.61099999999999999</v>
      </c>
      <c r="P96" s="90">
        <f t="shared" ref="P96:P160" si="11">O96*(1-J96)</f>
        <v>0.61099999999999999</v>
      </c>
      <c r="Q96" s="90">
        <f t="shared" ref="Q96:Q160" si="12">O96*(4098.05/(I96+237.3)^2)</f>
        <v>4.4465480190562137E-2</v>
      </c>
      <c r="R96" s="90">
        <f t="shared" ref="R96:R160" si="13">0.06*K96</f>
        <v>0</v>
      </c>
      <c r="S96" s="269">
        <f t="shared" ref="S96:S160" si="14">(Q96*N96+1.246*1.01*P96*R96)*3600/(2480*1000*(Q96+0.0652))</f>
        <v>0</v>
      </c>
      <c r="T96" s="90" t="e">
        <f t="shared" ref="T96:T160" si="15">L96/M96</f>
        <v>#DIV/0!</v>
      </c>
      <c r="U96" s="270" t="e">
        <f>'Step 1. Meteorological Inputs'!T96/'Step 1. Meteorological Inputs'!S96</f>
        <v>#DIV/0!</v>
      </c>
      <c r="V96" s="271" t="e">
        <f>'Step 1. Meteorological Inputs'!S96/'Step 1. Meteorological Inputs'!T96</f>
        <v>#DIV/0!</v>
      </c>
      <c r="W96" s="66"/>
      <c r="X96" s="66"/>
      <c r="Y96" s="66"/>
      <c r="Z96" s="66"/>
      <c r="AA96" s="66"/>
      <c r="AB96" s="66"/>
      <c r="AC96" s="66"/>
      <c r="AD96" s="66"/>
      <c r="AE96" s="66"/>
      <c r="AF96" s="66"/>
      <c r="AG96" s="66"/>
      <c r="AH96" s="66"/>
      <c r="AI96" s="66"/>
      <c r="AJ96" s="66"/>
      <c r="AK96" s="66"/>
      <c r="AL96" s="66"/>
      <c r="AM96" s="66"/>
    </row>
    <row r="97" spans="1:39" s="32" customFormat="1" x14ac:dyDescent="0.2">
      <c r="A97" s="160"/>
      <c r="B97" s="60"/>
      <c r="C97" s="60"/>
      <c r="D97" s="251"/>
      <c r="E97" s="21"/>
      <c r="F97" s="252"/>
      <c r="G97" s="93" t="e">
        <f t="shared" si="9"/>
        <v>#NUM!</v>
      </c>
      <c r="H97" s="11"/>
      <c r="I97" s="21"/>
      <c r="J97" s="11"/>
      <c r="K97" s="11"/>
      <c r="L97" s="21"/>
      <c r="M97" s="165"/>
      <c r="N97" s="267">
        <f t="shared" si="8"/>
        <v>0</v>
      </c>
      <c r="O97" s="268">
        <f t="shared" si="10"/>
        <v>0.61099999999999999</v>
      </c>
      <c r="P97" s="90">
        <f t="shared" si="11"/>
        <v>0.61099999999999999</v>
      </c>
      <c r="Q97" s="90">
        <f t="shared" si="12"/>
        <v>4.4465480190562137E-2</v>
      </c>
      <c r="R97" s="90">
        <f t="shared" si="13"/>
        <v>0</v>
      </c>
      <c r="S97" s="269">
        <f t="shared" si="14"/>
        <v>0</v>
      </c>
      <c r="T97" s="90" t="e">
        <f t="shared" si="15"/>
        <v>#DIV/0!</v>
      </c>
      <c r="U97" s="270" t="e">
        <f>'Step 1. Meteorological Inputs'!T97/'Step 1. Meteorological Inputs'!S97</f>
        <v>#DIV/0!</v>
      </c>
      <c r="V97" s="271" t="e">
        <f>'Step 1. Meteorological Inputs'!S97/'Step 1. Meteorological Inputs'!T97</f>
        <v>#DIV/0!</v>
      </c>
      <c r="W97" s="66"/>
      <c r="X97" s="66"/>
      <c r="Y97" s="66"/>
      <c r="Z97" s="66"/>
      <c r="AA97" s="66"/>
      <c r="AB97" s="66"/>
      <c r="AC97" s="66"/>
      <c r="AD97" s="66"/>
      <c r="AE97" s="66"/>
      <c r="AF97" s="66"/>
      <c r="AG97" s="66"/>
      <c r="AH97" s="66"/>
      <c r="AI97" s="66"/>
      <c r="AJ97" s="66"/>
      <c r="AK97" s="66"/>
      <c r="AL97" s="66"/>
      <c r="AM97" s="66"/>
    </row>
    <row r="98" spans="1:39" s="32" customFormat="1" x14ac:dyDescent="0.2">
      <c r="A98" s="160"/>
      <c r="B98" s="60"/>
      <c r="C98" s="60"/>
      <c r="D98" s="251"/>
      <c r="E98" s="21"/>
      <c r="F98" s="252"/>
      <c r="G98" s="93" t="e">
        <f t="shared" si="9"/>
        <v>#NUM!</v>
      </c>
      <c r="H98" s="11"/>
      <c r="I98" s="21"/>
      <c r="J98" s="11"/>
      <c r="K98" s="11"/>
      <c r="L98" s="21"/>
      <c r="M98" s="165"/>
      <c r="N98" s="267">
        <f t="shared" si="8"/>
        <v>0</v>
      </c>
      <c r="O98" s="268">
        <f t="shared" si="10"/>
        <v>0.61099999999999999</v>
      </c>
      <c r="P98" s="90">
        <f t="shared" si="11"/>
        <v>0.61099999999999999</v>
      </c>
      <c r="Q98" s="90">
        <f t="shared" si="12"/>
        <v>4.4465480190562137E-2</v>
      </c>
      <c r="R98" s="90">
        <f t="shared" si="13"/>
        <v>0</v>
      </c>
      <c r="S98" s="269">
        <f t="shared" si="14"/>
        <v>0</v>
      </c>
      <c r="T98" s="90" t="e">
        <f t="shared" si="15"/>
        <v>#DIV/0!</v>
      </c>
      <c r="U98" s="270" t="e">
        <f>'Step 1. Meteorological Inputs'!T98/'Step 1. Meteorological Inputs'!S98</f>
        <v>#DIV/0!</v>
      </c>
      <c r="V98" s="271" t="e">
        <f>'Step 1. Meteorological Inputs'!S98/'Step 1. Meteorological Inputs'!T98</f>
        <v>#DIV/0!</v>
      </c>
      <c r="W98" s="66"/>
      <c r="X98" s="66"/>
      <c r="Y98" s="66"/>
      <c r="Z98" s="66"/>
      <c r="AA98" s="66"/>
      <c r="AB98" s="66"/>
      <c r="AC98" s="66"/>
      <c r="AD98" s="66"/>
      <c r="AE98" s="66"/>
      <c r="AF98" s="66"/>
      <c r="AG98" s="66"/>
      <c r="AH98" s="66"/>
      <c r="AI98" s="66"/>
      <c r="AJ98" s="66"/>
      <c r="AK98" s="66"/>
      <c r="AL98" s="66"/>
      <c r="AM98" s="66"/>
    </row>
    <row r="99" spans="1:39" s="32" customFormat="1" x14ac:dyDescent="0.2">
      <c r="A99" s="160"/>
      <c r="B99" s="60"/>
      <c r="C99" s="60"/>
      <c r="D99" s="251"/>
      <c r="E99" s="21"/>
      <c r="F99" s="252"/>
      <c r="G99" s="93" t="e">
        <f t="shared" si="9"/>
        <v>#NUM!</v>
      </c>
      <c r="H99" s="11"/>
      <c r="I99" s="21"/>
      <c r="J99" s="11"/>
      <c r="K99" s="11"/>
      <c r="L99" s="21"/>
      <c r="M99" s="165"/>
      <c r="N99" s="267">
        <f t="shared" si="8"/>
        <v>0</v>
      </c>
      <c r="O99" s="268">
        <f t="shared" si="10"/>
        <v>0.61099999999999999</v>
      </c>
      <c r="P99" s="90">
        <f t="shared" si="11"/>
        <v>0.61099999999999999</v>
      </c>
      <c r="Q99" s="90">
        <f t="shared" si="12"/>
        <v>4.4465480190562137E-2</v>
      </c>
      <c r="R99" s="90">
        <f t="shared" si="13"/>
        <v>0</v>
      </c>
      <c r="S99" s="269">
        <f t="shared" si="14"/>
        <v>0</v>
      </c>
      <c r="T99" s="90" t="e">
        <f t="shared" si="15"/>
        <v>#DIV/0!</v>
      </c>
      <c r="U99" s="270" t="e">
        <f>'Step 1. Meteorological Inputs'!T99/'Step 1. Meteorological Inputs'!S99</f>
        <v>#DIV/0!</v>
      </c>
      <c r="V99" s="271" t="e">
        <f>'Step 1. Meteorological Inputs'!S99/'Step 1. Meteorological Inputs'!T99</f>
        <v>#DIV/0!</v>
      </c>
      <c r="W99" s="66"/>
      <c r="X99" s="66"/>
      <c r="Y99" s="66"/>
      <c r="Z99" s="66"/>
      <c r="AA99" s="66"/>
      <c r="AB99" s="66"/>
      <c r="AC99" s="66"/>
      <c r="AD99" s="66"/>
      <c r="AE99" s="66"/>
      <c r="AF99" s="66"/>
      <c r="AG99" s="66"/>
      <c r="AH99" s="66"/>
      <c r="AI99" s="66"/>
      <c r="AJ99" s="66"/>
      <c r="AK99" s="66"/>
      <c r="AL99" s="66"/>
      <c r="AM99" s="66"/>
    </row>
    <row r="100" spans="1:39" s="32" customFormat="1" x14ac:dyDescent="0.2">
      <c r="A100" s="160"/>
      <c r="B100" s="60"/>
      <c r="C100" s="60"/>
      <c r="D100" s="251"/>
      <c r="E100" s="21"/>
      <c r="F100" s="252"/>
      <c r="G100" s="93" t="e">
        <f t="shared" si="9"/>
        <v>#NUM!</v>
      </c>
      <c r="H100" s="11"/>
      <c r="I100" s="21"/>
      <c r="J100" s="11"/>
      <c r="K100" s="11"/>
      <c r="L100" s="21"/>
      <c r="M100" s="165"/>
      <c r="N100" s="267">
        <f t="shared" si="8"/>
        <v>0</v>
      </c>
      <c r="O100" s="268">
        <f t="shared" si="10"/>
        <v>0.61099999999999999</v>
      </c>
      <c r="P100" s="90">
        <f t="shared" si="11"/>
        <v>0.61099999999999999</v>
      </c>
      <c r="Q100" s="90">
        <f t="shared" si="12"/>
        <v>4.4465480190562137E-2</v>
      </c>
      <c r="R100" s="90">
        <f t="shared" si="13"/>
        <v>0</v>
      </c>
      <c r="S100" s="269">
        <f t="shared" si="14"/>
        <v>0</v>
      </c>
      <c r="T100" s="90" t="e">
        <f t="shared" si="15"/>
        <v>#DIV/0!</v>
      </c>
      <c r="U100" s="270" t="e">
        <f>'Step 1. Meteorological Inputs'!T100/'Step 1. Meteorological Inputs'!S100</f>
        <v>#DIV/0!</v>
      </c>
      <c r="V100" s="271" t="e">
        <f>'Step 1. Meteorological Inputs'!S100/'Step 1. Meteorological Inputs'!T100</f>
        <v>#DIV/0!</v>
      </c>
      <c r="W100" s="66"/>
      <c r="X100" s="66"/>
      <c r="Y100" s="66"/>
      <c r="Z100" s="66"/>
      <c r="AA100" s="66"/>
      <c r="AB100" s="66"/>
      <c r="AC100" s="66"/>
      <c r="AD100" s="66"/>
      <c r="AE100" s="66"/>
      <c r="AF100" s="66"/>
      <c r="AG100" s="66"/>
      <c r="AH100" s="66"/>
      <c r="AI100" s="66"/>
      <c r="AJ100" s="66"/>
      <c r="AK100" s="66"/>
      <c r="AL100" s="66"/>
      <c r="AM100" s="66"/>
    </row>
    <row r="101" spans="1:39" s="32" customFormat="1" x14ac:dyDescent="0.2">
      <c r="A101" s="160"/>
      <c r="B101" s="60"/>
      <c r="C101" s="60"/>
      <c r="D101" s="251"/>
      <c r="E101" s="21"/>
      <c r="F101" s="252"/>
      <c r="G101" s="93" t="e">
        <f t="shared" si="9"/>
        <v>#NUM!</v>
      </c>
      <c r="H101" s="11"/>
      <c r="I101" s="21"/>
      <c r="J101" s="11"/>
      <c r="K101" s="11"/>
      <c r="L101" s="21"/>
      <c r="M101" s="165"/>
      <c r="N101" s="267">
        <f t="shared" si="8"/>
        <v>0</v>
      </c>
      <c r="O101" s="268">
        <f t="shared" si="10"/>
        <v>0.61099999999999999</v>
      </c>
      <c r="P101" s="90">
        <f t="shared" si="11"/>
        <v>0.61099999999999999</v>
      </c>
      <c r="Q101" s="90">
        <f t="shared" si="12"/>
        <v>4.4465480190562137E-2</v>
      </c>
      <c r="R101" s="90">
        <f t="shared" si="13"/>
        <v>0</v>
      </c>
      <c r="S101" s="269">
        <f t="shared" si="14"/>
        <v>0</v>
      </c>
      <c r="T101" s="90" t="e">
        <f t="shared" si="15"/>
        <v>#DIV/0!</v>
      </c>
      <c r="U101" s="270" t="e">
        <f>'Step 1. Meteorological Inputs'!T101/'Step 1. Meteorological Inputs'!S101</f>
        <v>#DIV/0!</v>
      </c>
      <c r="V101" s="271" t="e">
        <f>'Step 1. Meteorological Inputs'!S101/'Step 1. Meteorological Inputs'!T101</f>
        <v>#DIV/0!</v>
      </c>
      <c r="W101" s="66"/>
      <c r="X101" s="66"/>
      <c r="Y101" s="66"/>
      <c r="Z101" s="66"/>
      <c r="AA101" s="66"/>
      <c r="AB101" s="66"/>
      <c r="AC101" s="66"/>
      <c r="AD101" s="66"/>
      <c r="AE101" s="66"/>
      <c r="AF101" s="66"/>
      <c r="AG101" s="66"/>
      <c r="AH101" s="66"/>
      <c r="AI101" s="66"/>
      <c r="AJ101" s="66"/>
      <c r="AK101" s="66"/>
      <c r="AL101" s="66"/>
      <c r="AM101" s="66"/>
    </row>
    <row r="102" spans="1:39" s="32" customFormat="1" x14ac:dyDescent="0.2">
      <c r="A102" s="160"/>
      <c r="B102" s="60"/>
      <c r="C102" s="60"/>
      <c r="D102" s="251"/>
      <c r="E102" s="21"/>
      <c r="F102" s="252"/>
      <c r="G102" s="93" t="e">
        <f t="shared" si="9"/>
        <v>#NUM!</v>
      </c>
      <c r="H102" s="11"/>
      <c r="I102" s="21"/>
      <c r="J102" s="11"/>
      <c r="K102" s="11"/>
      <c r="L102" s="21"/>
      <c r="M102" s="165"/>
      <c r="N102" s="267">
        <f t="shared" si="8"/>
        <v>0</v>
      </c>
      <c r="O102" s="268">
        <f t="shared" si="10"/>
        <v>0.61099999999999999</v>
      </c>
      <c r="P102" s="90">
        <f t="shared" si="11"/>
        <v>0.61099999999999999</v>
      </c>
      <c r="Q102" s="90">
        <f t="shared" si="12"/>
        <v>4.4465480190562137E-2</v>
      </c>
      <c r="R102" s="90">
        <f t="shared" si="13"/>
        <v>0</v>
      </c>
      <c r="S102" s="269">
        <f t="shared" si="14"/>
        <v>0</v>
      </c>
      <c r="T102" s="90" t="e">
        <f t="shared" si="15"/>
        <v>#DIV/0!</v>
      </c>
      <c r="U102" s="270" t="e">
        <f>'Step 1. Meteorological Inputs'!T102/'Step 1. Meteorological Inputs'!S102</f>
        <v>#DIV/0!</v>
      </c>
      <c r="V102" s="271" t="e">
        <f>'Step 1. Meteorological Inputs'!S102/'Step 1. Meteorological Inputs'!T102</f>
        <v>#DIV/0!</v>
      </c>
      <c r="W102" s="66"/>
      <c r="X102" s="66"/>
      <c r="Y102" s="66"/>
      <c r="Z102" s="66"/>
      <c r="AA102" s="66"/>
      <c r="AB102" s="66"/>
      <c r="AC102" s="66"/>
      <c r="AD102" s="66"/>
      <c r="AE102" s="66"/>
      <c r="AF102" s="66"/>
      <c r="AG102" s="66"/>
      <c r="AH102" s="66"/>
      <c r="AI102" s="66"/>
      <c r="AJ102" s="66"/>
      <c r="AK102" s="66"/>
      <c r="AL102" s="66"/>
      <c r="AM102" s="66"/>
    </row>
    <row r="103" spans="1:39" s="32" customFormat="1" x14ac:dyDescent="0.2">
      <c r="A103" s="160"/>
      <c r="B103" s="60"/>
      <c r="C103" s="60"/>
      <c r="D103" s="251"/>
      <c r="E103" s="21"/>
      <c r="F103" s="252"/>
      <c r="G103" s="93" t="e">
        <f t="shared" si="9"/>
        <v>#NUM!</v>
      </c>
      <c r="H103" s="11"/>
      <c r="I103" s="21"/>
      <c r="J103" s="11"/>
      <c r="K103" s="11"/>
      <c r="L103" s="21"/>
      <c r="M103" s="165"/>
      <c r="N103" s="267">
        <f t="shared" si="8"/>
        <v>0</v>
      </c>
      <c r="O103" s="268">
        <f t="shared" si="10"/>
        <v>0.61099999999999999</v>
      </c>
      <c r="P103" s="90">
        <f t="shared" si="11"/>
        <v>0.61099999999999999</v>
      </c>
      <c r="Q103" s="90">
        <f t="shared" si="12"/>
        <v>4.4465480190562137E-2</v>
      </c>
      <c r="R103" s="90">
        <f t="shared" si="13"/>
        <v>0</v>
      </c>
      <c r="S103" s="269">
        <f t="shared" si="14"/>
        <v>0</v>
      </c>
      <c r="T103" s="90" t="e">
        <f t="shared" si="15"/>
        <v>#DIV/0!</v>
      </c>
      <c r="U103" s="270" t="e">
        <f>'Step 1. Meteorological Inputs'!T103/'Step 1. Meteorological Inputs'!S103</f>
        <v>#DIV/0!</v>
      </c>
      <c r="V103" s="271" t="e">
        <f>'Step 1. Meteorological Inputs'!S103/'Step 1. Meteorological Inputs'!T103</f>
        <v>#DIV/0!</v>
      </c>
      <c r="W103" s="66"/>
      <c r="X103" s="66"/>
      <c r="Y103" s="66"/>
      <c r="Z103" s="66"/>
      <c r="AA103" s="66"/>
      <c r="AB103" s="66"/>
      <c r="AC103" s="66"/>
      <c r="AD103" s="66"/>
      <c r="AE103" s="66"/>
      <c r="AF103" s="66"/>
      <c r="AG103" s="66"/>
      <c r="AH103" s="66"/>
      <c r="AI103" s="66"/>
      <c r="AJ103" s="66"/>
      <c r="AK103" s="66"/>
      <c r="AL103" s="66"/>
      <c r="AM103" s="66"/>
    </row>
    <row r="104" spans="1:39" s="32" customFormat="1" x14ac:dyDescent="0.2">
      <c r="A104" s="160"/>
      <c r="B104" s="60"/>
      <c r="C104" s="60"/>
      <c r="D104" s="251"/>
      <c r="E104" s="21"/>
      <c r="F104" s="252"/>
      <c r="G104" s="93" t="e">
        <f t="shared" si="9"/>
        <v>#NUM!</v>
      </c>
      <c r="H104" s="11"/>
      <c r="I104" s="21"/>
      <c r="J104" s="11"/>
      <c r="K104" s="11"/>
      <c r="L104" s="21"/>
      <c r="M104" s="165"/>
      <c r="N104" s="267">
        <f t="shared" si="8"/>
        <v>0</v>
      </c>
      <c r="O104" s="268">
        <f t="shared" si="10"/>
        <v>0.61099999999999999</v>
      </c>
      <c r="P104" s="90">
        <f t="shared" si="11"/>
        <v>0.61099999999999999</v>
      </c>
      <c r="Q104" s="90">
        <f t="shared" si="12"/>
        <v>4.4465480190562137E-2</v>
      </c>
      <c r="R104" s="90">
        <f t="shared" si="13"/>
        <v>0</v>
      </c>
      <c r="S104" s="269">
        <f t="shared" si="14"/>
        <v>0</v>
      </c>
      <c r="T104" s="90" t="e">
        <f t="shared" si="15"/>
        <v>#DIV/0!</v>
      </c>
      <c r="U104" s="270" t="e">
        <f>'Step 1. Meteorological Inputs'!T104/'Step 1. Meteorological Inputs'!S104</f>
        <v>#DIV/0!</v>
      </c>
      <c r="V104" s="271" t="e">
        <f>'Step 1. Meteorological Inputs'!S104/'Step 1. Meteorological Inputs'!T104</f>
        <v>#DIV/0!</v>
      </c>
      <c r="W104" s="66"/>
      <c r="X104" s="66"/>
      <c r="Y104" s="66"/>
      <c r="Z104" s="66"/>
      <c r="AA104" s="66"/>
      <c r="AB104" s="66"/>
      <c r="AC104" s="66"/>
      <c r="AD104" s="66"/>
      <c r="AE104" s="66"/>
      <c r="AF104" s="66"/>
      <c r="AG104" s="66"/>
      <c r="AH104" s="66"/>
      <c r="AI104" s="66"/>
      <c r="AJ104" s="66"/>
      <c r="AK104" s="66"/>
      <c r="AL104" s="66"/>
      <c r="AM104" s="66"/>
    </row>
    <row r="105" spans="1:39" s="32" customFormat="1" x14ac:dyDescent="0.2">
      <c r="A105" s="160"/>
      <c r="B105" s="60"/>
      <c r="C105" s="60"/>
      <c r="D105" s="251"/>
      <c r="E105" s="21"/>
      <c r="F105" s="252"/>
      <c r="G105" s="93" t="e">
        <f t="shared" si="9"/>
        <v>#NUM!</v>
      </c>
      <c r="H105" s="11"/>
      <c r="I105" s="21"/>
      <c r="J105" s="11"/>
      <c r="K105" s="11"/>
      <c r="L105" s="21"/>
      <c r="M105" s="165"/>
      <c r="N105" s="267">
        <f t="shared" si="8"/>
        <v>0</v>
      </c>
      <c r="O105" s="268">
        <f t="shared" si="10"/>
        <v>0.61099999999999999</v>
      </c>
      <c r="P105" s="90">
        <f t="shared" si="11"/>
        <v>0.61099999999999999</v>
      </c>
      <c r="Q105" s="90">
        <f t="shared" si="12"/>
        <v>4.4465480190562137E-2</v>
      </c>
      <c r="R105" s="90">
        <f t="shared" si="13"/>
        <v>0</v>
      </c>
      <c r="S105" s="269">
        <f t="shared" si="14"/>
        <v>0</v>
      </c>
      <c r="T105" s="90" t="e">
        <f t="shared" si="15"/>
        <v>#DIV/0!</v>
      </c>
      <c r="U105" s="270" t="e">
        <f>'Step 1. Meteorological Inputs'!T105/'Step 1. Meteorological Inputs'!S105</f>
        <v>#DIV/0!</v>
      </c>
      <c r="V105" s="271" t="e">
        <f>'Step 1. Meteorological Inputs'!S105/'Step 1. Meteorological Inputs'!T105</f>
        <v>#DIV/0!</v>
      </c>
      <c r="W105" s="66"/>
      <c r="X105" s="66"/>
      <c r="Y105" s="66"/>
      <c r="Z105" s="66"/>
      <c r="AA105" s="66"/>
      <c r="AB105" s="66"/>
      <c r="AC105" s="66"/>
      <c r="AD105" s="66"/>
      <c r="AE105" s="66"/>
      <c r="AF105" s="66"/>
      <c r="AG105" s="66"/>
      <c r="AH105" s="66"/>
      <c r="AI105" s="66"/>
      <c r="AJ105" s="66"/>
      <c r="AK105" s="66"/>
      <c r="AL105" s="66"/>
      <c r="AM105" s="66"/>
    </row>
    <row r="106" spans="1:39" s="32" customFormat="1" x14ac:dyDescent="0.2">
      <c r="A106" s="160"/>
      <c r="B106" s="60"/>
      <c r="C106" s="60"/>
      <c r="D106" s="251"/>
      <c r="E106" s="21"/>
      <c r="F106" s="252"/>
      <c r="G106" s="93" t="e">
        <f t="shared" si="9"/>
        <v>#NUM!</v>
      </c>
      <c r="H106" s="11"/>
      <c r="I106" s="21"/>
      <c r="J106" s="11"/>
      <c r="K106" s="11"/>
      <c r="L106" s="21"/>
      <c r="M106" s="165"/>
      <c r="N106" s="267">
        <f t="shared" si="8"/>
        <v>0</v>
      </c>
      <c r="O106" s="268">
        <f t="shared" si="10"/>
        <v>0.61099999999999999</v>
      </c>
      <c r="P106" s="90">
        <f t="shared" si="11"/>
        <v>0.61099999999999999</v>
      </c>
      <c r="Q106" s="90">
        <f t="shared" si="12"/>
        <v>4.4465480190562137E-2</v>
      </c>
      <c r="R106" s="90">
        <f t="shared" si="13"/>
        <v>0</v>
      </c>
      <c r="S106" s="269">
        <f t="shared" si="14"/>
        <v>0</v>
      </c>
      <c r="T106" s="90" t="e">
        <f t="shared" si="15"/>
        <v>#DIV/0!</v>
      </c>
      <c r="U106" s="270" t="e">
        <f>'Step 1. Meteorological Inputs'!T106/'Step 1. Meteorological Inputs'!S106</f>
        <v>#DIV/0!</v>
      </c>
      <c r="V106" s="271" t="e">
        <f>'Step 1. Meteorological Inputs'!S106/'Step 1. Meteorological Inputs'!T106</f>
        <v>#DIV/0!</v>
      </c>
      <c r="W106" s="66"/>
      <c r="X106" s="66"/>
      <c r="Y106" s="66"/>
      <c r="Z106" s="66"/>
      <c r="AA106" s="66"/>
      <c r="AB106" s="66"/>
      <c r="AC106" s="66"/>
      <c r="AD106" s="66"/>
      <c r="AE106" s="66"/>
      <c r="AF106" s="66"/>
      <c r="AG106" s="66"/>
      <c r="AH106" s="66"/>
      <c r="AI106" s="66"/>
      <c r="AJ106" s="66"/>
      <c r="AK106" s="66"/>
      <c r="AL106" s="66"/>
      <c r="AM106" s="66"/>
    </row>
    <row r="107" spans="1:39" s="32" customFormat="1" x14ac:dyDescent="0.2">
      <c r="A107" s="160"/>
      <c r="B107" s="60"/>
      <c r="C107" s="60"/>
      <c r="D107" s="251"/>
      <c r="E107" s="21"/>
      <c r="F107" s="252"/>
      <c r="G107" s="93" t="e">
        <f t="shared" si="9"/>
        <v>#NUM!</v>
      </c>
      <c r="H107" s="11"/>
      <c r="I107" s="21"/>
      <c r="J107" s="11"/>
      <c r="K107" s="11"/>
      <c r="L107" s="21"/>
      <c r="M107" s="165"/>
      <c r="N107" s="267">
        <f t="shared" si="8"/>
        <v>0</v>
      </c>
      <c r="O107" s="268">
        <f t="shared" si="10"/>
        <v>0.61099999999999999</v>
      </c>
      <c r="P107" s="90">
        <f t="shared" si="11"/>
        <v>0.61099999999999999</v>
      </c>
      <c r="Q107" s="90">
        <f t="shared" si="12"/>
        <v>4.4465480190562137E-2</v>
      </c>
      <c r="R107" s="90">
        <f t="shared" si="13"/>
        <v>0</v>
      </c>
      <c r="S107" s="269">
        <f t="shared" si="14"/>
        <v>0</v>
      </c>
      <c r="T107" s="90" t="e">
        <f t="shared" si="15"/>
        <v>#DIV/0!</v>
      </c>
      <c r="U107" s="270" t="e">
        <f>'Step 1. Meteorological Inputs'!T107/'Step 1. Meteorological Inputs'!S107</f>
        <v>#DIV/0!</v>
      </c>
      <c r="V107" s="271" t="e">
        <f>'Step 1. Meteorological Inputs'!S107/'Step 1. Meteorological Inputs'!T107</f>
        <v>#DIV/0!</v>
      </c>
      <c r="W107" s="66"/>
      <c r="X107" s="66"/>
      <c r="Y107" s="66"/>
      <c r="Z107" s="66"/>
      <c r="AA107" s="66"/>
      <c r="AB107" s="66"/>
      <c r="AC107" s="66"/>
      <c r="AD107" s="66"/>
      <c r="AE107" s="66"/>
      <c r="AF107" s="66"/>
      <c r="AG107" s="66"/>
      <c r="AH107" s="66"/>
      <c r="AI107" s="66"/>
      <c r="AJ107" s="66"/>
      <c r="AK107" s="66"/>
      <c r="AL107" s="66"/>
      <c r="AM107" s="66"/>
    </row>
    <row r="108" spans="1:39" s="32" customFormat="1" x14ac:dyDescent="0.2">
      <c r="A108" s="160"/>
      <c r="B108" s="60"/>
      <c r="C108" s="60"/>
      <c r="D108" s="251"/>
      <c r="E108" s="21"/>
      <c r="F108" s="252"/>
      <c r="G108" s="93" t="e">
        <f t="shared" si="9"/>
        <v>#NUM!</v>
      </c>
      <c r="H108" s="11"/>
      <c r="I108" s="21"/>
      <c r="J108" s="11"/>
      <c r="K108" s="11"/>
      <c r="L108" s="21"/>
      <c r="M108" s="165"/>
      <c r="N108" s="267">
        <f t="shared" si="8"/>
        <v>0</v>
      </c>
      <c r="O108" s="268">
        <f t="shared" si="10"/>
        <v>0.61099999999999999</v>
      </c>
      <c r="P108" s="90">
        <f t="shared" si="11"/>
        <v>0.61099999999999999</v>
      </c>
      <c r="Q108" s="90">
        <f t="shared" si="12"/>
        <v>4.4465480190562137E-2</v>
      </c>
      <c r="R108" s="90">
        <f t="shared" si="13"/>
        <v>0</v>
      </c>
      <c r="S108" s="269">
        <f t="shared" si="14"/>
        <v>0</v>
      </c>
      <c r="T108" s="90" t="e">
        <f t="shared" si="15"/>
        <v>#DIV/0!</v>
      </c>
      <c r="U108" s="270" t="e">
        <f>'Step 1. Meteorological Inputs'!T108/'Step 1. Meteorological Inputs'!S108</f>
        <v>#DIV/0!</v>
      </c>
      <c r="V108" s="271" t="e">
        <f>'Step 1. Meteorological Inputs'!S108/'Step 1. Meteorological Inputs'!T108</f>
        <v>#DIV/0!</v>
      </c>
      <c r="W108" s="66"/>
      <c r="X108" s="66"/>
      <c r="Y108" s="66"/>
      <c r="Z108" s="66"/>
      <c r="AA108" s="66"/>
      <c r="AB108" s="66"/>
      <c r="AC108" s="66"/>
      <c r="AD108" s="66"/>
      <c r="AE108" s="66"/>
      <c r="AF108" s="66"/>
      <c r="AG108" s="66"/>
      <c r="AH108" s="66"/>
      <c r="AI108" s="66"/>
      <c r="AJ108" s="66"/>
      <c r="AK108" s="66"/>
      <c r="AL108" s="66"/>
      <c r="AM108" s="66"/>
    </row>
    <row r="109" spans="1:39" s="32" customFormat="1" x14ac:dyDescent="0.2">
      <c r="A109" s="160"/>
      <c r="B109" s="60"/>
      <c r="C109" s="60"/>
      <c r="D109" s="251"/>
      <c r="E109" s="21"/>
      <c r="F109" s="252"/>
      <c r="G109" s="93" t="e">
        <f t="shared" si="9"/>
        <v>#NUM!</v>
      </c>
      <c r="H109" s="11"/>
      <c r="I109" s="21"/>
      <c r="J109" s="11"/>
      <c r="K109" s="11"/>
      <c r="L109" s="21"/>
      <c r="M109" s="165"/>
      <c r="N109" s="267">
        <f t="shared" si="8"/>
        <v>0</v>
      </c>
      <c r="O109" s="268">
        <f t="shared" si="10"/>
        <v>0.61099999999999999</v>
      </c>
      <c r="P109" s="90">
        <f t="shared" si="11"/>
        <v>0.61099999999999999</v>
      </c>
      <c r="Q109" s="90">
        <f t="shared" si="12"/>
        <v>4.4465480190562137E-2</v>
      </c>
      <c r="R109" s="90">
        <f t="shared" si="13"/>
        <v>0</v>
      </c>
      <c r="S109" s="269">
        <f t="shared" si="14"/>
        <v>0</v>
      </c>
      <c r="T109" s="90" t="e">
        <f t="shared" si="15"/>
        <v>#DIV/0!</v>
      </c>
      <c r="U109" s="270" t="e">
        <f>'Step 1. Meteorological Inputs'!T109/'Step 1. Meteorological Inputs'!S109</f>
        <v>#DIV/0!</v>
      </c>
      <c r="V109" s="271" t="e">
        <f>'Step 1. Meteorological Inputs'!S109/'Step 1. Meteorological Inputs'!T109</f>
        <v>#DIV/0!</v>
      </c>
      <c r="W109" s="66"/>
      <c r="X109" s="66"/>
      <c r="Y109" s="66"/>
      <c r="Z109" s="66"/>
      <c r="AA109" s="66"/>
      <c r="AB109" s="66"/>
      <c r="AC109" s="66"/>
      <c r="AD109" s="66"/>
      <c r="AE109" s="66"/>
      <c r="AF109" s="66"/>
      <c r="AG109" s="66"/>
      <c r="AH109" s="66"/>
      <c r="AI109" s="66"/>
      <c r="AJ109" s="66"/>
      <c r="AK109" s="66"/>
      <c r="AL109" s="66"/>
      <c r="AM109" s="66"/>
    </row>
    <row r="110" spans="1:39" s="32" customFormat="1" x14ac:dyDescent="0.2">
      <c r="A110" s="160"/>
      <c r="B110" s="60"/>
      <c r="C110" s="60"/>
      <c r="D110" s="251"/>
      <c r="E110" s="21"/>
      <c r="F110" s="252"/>
      <c r="G110" s="93" t="e">
        <f t="shared" si="9"/>
        <v>#NUM!</v>
      </c>
      <c r="H110" s="11"/>
      <c r="I110" s="21"/>
      <c r="J110" s="11"/>
      <c r="K110" s="11"/>
      <c r="L110" s="21"/>
      <c r="M110" s="165"/>
      <c r="N110" s="267">
        <f t="shared" si="8"/>
        <v>0</v>
      </c>
      <c r="O110" s="268">
        <f t="shared" si="10"/>
        <v>0.61099999999999999</v>
      </c>
      <c r="P110" s="90">
        <f t="shared" si="11"/>
        <v>0.61099999999999999</v>
      </c>
      <c r="Q110" s="90">
        <f t="shared" si="12"/>
        <v>4.4465480190562137E-2</v>
      </c>
      <c r="R110" s="90">
        <f t="shared" si="13"/>
        <v>0</v>
      </c>
      <c r="S110" s="269">
        <f t="shared" si="14"/>
        <v>0</v>
      </c>
      <c r="T110" s="90" t="e">
        <f t="shared" si="15"/>
        <v>#DIV/0!</v>
      </c>
      <c r="U110" s="270" t="e">
        <f>'Step 1. Meteorological Inputs'!T110/'Step 1. Meteorological Inputs'!S110</f>
        <v>#DIV/0!</v>
      </c>
      <c r="V110" s="271" t="e">
        <f>'Step 1. Meteorological Inputs'!S110/'Step 1. Meteorological Inputs'!T110</f>
        <v>#DIV/0!</v>
      </c>
      <c r="W110" s="66"/>
      <c r="X110" s="66"/>
      <c r="Y110" s="66"/>
      <c r="Z110" s="66"/>
      <c r="AA110" s="66"/>
      <c r="AB110" s="66"/>
      <c r="AC110" s="66"/>
      <c r="AD110" s="66"/>
      <c r="AE110" s="66"/>
      <c r="AF110" s="66"/>
      <c r="AG110" s="66"/>
      <c r="AH110" s="66"/>
      <c r="AI110" s="66"/>
      <c r="AJ110" s="66"/>
      <c r="AK110" s="66"/>
      <c r="AL110" s="66"/>
      <c r="AM110" s="66"/>
    </row>
    <row r="111" spans="1:39" s="32" customFormat="1" x14ac:dyDescent="0.2">
      <c r="A111" s="160"/>
      <c r="B111" s="60"/>
      <c r="C111" s="60"/>
      <c r="D111" s="251"/>
      <c r="E111" s="21"/>
      <c r="F111" s="252"/>
      <c r="G111" s="93" t="e">
        <f t="shared" si="9"/>
        <v>#NUM!</v>
      </c>
      <c r="H111" s="11"/>
      <c r="I111" s="21"/>
      <c r="J111" s="11"/>
      <c r="K111" s="11"/>
      <c r="L111" s="21"/>
      <c r="M111" s="165"/>
      <c r="N111" s="267">
        <f t="shared" si="8"/>
        <v>0</v>
      </c>
      <c r="O111" s="268">
        <f t="shared" si="10"/>
        <v>0.61099999999999999</v>
      </c>
      <c r="P111" s="90">
        <f t="shared" si="11"/>
        <v>0.61099999999999999</v>
      </c>
      <c r="Q111" s="90">
        <f t="shared" si="12"/>
        <v>4.4465480190562137E-2</v>
      </c>
      <c r="R111" s="90">
        <f t="shared" si="13"/>
        <v>0</v>
      </c>
      <c r="S111" s="269">
        <f t="shared" si="14"/>
        <v>0</v>
      </c>
      <c r="T111" s="90" t="e">
        <f t="shared" si="15"/>
        <v>#DIV/0!</v>
      </c>
      <c r="U111" s="270" t="e">
        <f>'Step 1. Meteorological Inputs'!T111/'Step 1. Meteorological Inputs'!S111</f>
        <v>#DIV/0!</v>
      </c>
      <c r="V111" s="271" t="e">
        <f>'Step 1. Meteorological Inputs'!S111/'Step 1. Meteorological Inputs'!T111</f>
        <v>#DIV/0!</v>
      </c>
      <c r="W111" s="66"/>
      <c r="X111" s="66"/>
      <c r="Y111" s="66"/>
      <c r="Z111" s="66"/>
      <c r="AA111" s="66"/>
      <c r="AB111" s="66"/>
      <c r="AC111" s="66"/>
      <c r="AD111" s="66"/>
      <c r="AE111" s="66"/>
      <c r="AF111" s="66"/>
      <c r="AG111" s="66"/>
      <c r="AH111" s="66"/>
      <c r="AI111" s="66"/>
      <c r="AJ111" s="66"/>
      <c r="AK111" s="66"/>
      <c r="AL111" s="66"/>
      <c r="AM111" s="66"/>
    </row>
    <row r="112" spans="1:39" s="32" customFormat="1" x14ac:dyDescent="0.2">
      <c r="A112" s="160"/>
      <c r="B112" s="60"/>
      <c r="C112" s="60"/>
      <c r="D112" s="251"/>
      <c r="E112" s="21"/>
      <c r="F112" s="252"/>
      <c r="G112" s="93" t="e">
        <f t="shared" si="9"/>
        <v>#NUM!</v>
      </c>
      <c r="H112" s="11"/>
      <c r="I112" s="21"/>
      <c r="J112" s="11"/>
      <c r="K112" s="11"/>
      <c r="L112" s="21"/>
      <c r="M112" s="165"/>
      <c r="N112" s="267">
        <f t="shared" si="8"/>
        <v>0</v>
      </c>
      <c r="O112" s="268">
        <f t="shared" si="10"/>
        <v>0.61099999999999999</v>
      </c>
      <c r="P112" s="90">
        <f t="shared" si="11"/>
        <v>0.61099999999999999</v>
      </c>
      <c r="Q112" s="90">
        <f t="shared" si="12"/>
        <v>4.4465480190562137E-2</v>
      </c>
      <c r="R112" s="90">
        <f t="shared" si="13"/>
        <v>0</v>
      </c>
      <c r="S112" s="269">
        <f t="shared" si="14"/>
        <v>0</v>
      </c>
      <c r="T112" s="90" t="e">
        <f t="shared" si="15"/>
        <v>#DIV/0!</v>
      </c>
      <c r="U112" s="270" t="e">
        <f>'Step 1. Meteorological Inputs'!T112/'Step 1. Meteorological Inputs'!S112</f>
        <v>#DIV/0!</v>
      </c>
      <c r="V112" s="271" t="e">
        <f>'Step 1. Meteorological Inputs'!S112/'Step 1. Meteorological Inputs'!T112</f>
        <v>#DIV/0!</v>
      </c>
      <c r="W112" s="66"/>
      <c r="X112" s="66"/>
      <c r="Y112" s="66"/>
      <c r="Z112" s="66"/>
      <c r="AA112" s="66"/>
      <c r="AB112" s="66"/>
      <c r="AC112" s="66"/>
      <c r="AD112" s="66"/>
      <c r="AE112" s="66"/>
      <c r="AF112" s="66"/>
      <c r="AG112" s="66"/>
      <c r="AH112" s="66"/>
      <c r="AI112" s="66"/>
      <c r="AJ112" s="66"/>
      <c r="AK112" s="66"/>
      <c r="AL112" s="66"/>
      <c r="AM112" s="66"/>
    </row>
    <row r="113" spans="1:39" s="32" customFormat="1" x14ac:dyDescent="0.2">
      <c r="A113" s="160"/>
      <c r="B113" s="60"/>
      <c r="C113" s="60"/>
      <c r="D113" s="251"/>
      <c r="E113" s="21"/>
      <c r="F113" s="252"/>
      <c r="G113" s="93" t="e">
        <f t="shared" si="9"/>
        <v>#NUM!</v>
      </c>
      <c r="H113" s="11"/>
      <c r="I113" s="21"/>
      <c r="J113" s="11"/>
      <c r="K113" s="11"/>
      <c r="L113" s="21"/>
      <c r="M113" s="165"/>
      <c r="N113" s="267">
        <f t="shared" si="8"/>
        <v>0</v>
      </c>
      <c r="O113" s="268">
        <f t="shared" si="10"/>
        <v>0.61099999999999999</v>
      </c>
      <c r="P113" s="90">
        <f t="shared" si="11"/>
        <v>0.61099999999999999</v>
      </c>
      <c r="Q113" s="90">
        <f t="shared" si="12"/>
        <v>4.4465480190562137E-2</v>
      </c>
      <c r="R113" s="90">
        <f t="shared" si="13"/>
        <v>0</v>
      </c>
      <c r="S113" s="269">
        <f t="shared" si="14"/>
        <v>0</v>
      </c>
      <c r="T113" s="90" t="e">
        <f t="shared" si="15"/>
        <v>#DIV/0!</v>
      </c>
      <c r="U113" s="270" t="e">
        <f>'Step 1. Meteorological Inputs'!T113/'Step 1. Meteorological Inputs'!S113</f>
        <v>#DIV/0!</v>
      </c>
      <c r="V113" s="271" t="e">
        <f>'Step 1. Meteorological Inputs'!S113/'Step 1. Meteorological Inputs'!T113</f>
        <v>#DIV/0!</v>
      </c>
      <c r="W113" s="66"/>
      <c r="X113" s="66"/>
      <c r="Y113" s="66"/>
      <c r="Z113" s="66"/>
      <c r="AA113" s="66"/>
      <c r="AB113" s="66"/>
      <c r="AC113" s="66"/>
      <c r="AD113" s="66"/>
      <c r="AE113" s="66"/>
      <c r="AF113" s="66"/>
      <c r="AG113" s="66"/>
      <c r="AH113" s="66"/>
      <c r="AI113" s="66"/>
      <c r="AJ113" s="66"/>
      <c r="AK113" s="66"/>
      <c r="AL113" s="66"/>
      <c r="AM113" s="66"/>
    </row>
    <row r="114" spans="1:39" s="32" customFormat="1" x14ac:dyDescent="0.2">
      <c r="A114" s="160"/>
      <c r="B114" s="60"/>
      <c r="C114" s="60"/>
      <c r="D114" s="251"/>
      <c r="E114" s="21"/>
      <c r="F114" s="252"/>
      <c r="G114" s="93" t="e">
        <f t="shared" si="9"/>
        <v>#NUM!</v>
      </c>
      <c r="H114" s="11"/>
      <c r="I114" s="21"/>
      <c r="J114" s="11"/>
      <c r="K114" s="11"/>
      <c r="L114" s="21"/>
      <c r="M114" s="165"/>
      <c r="N114" s="267">
        <f t="shared" si="8"/>
        <v>0</v>
      </c>
      <c r="O114" s="268">
        <f t="shared" si="10"/>
        <v>0.61099999999999999</v>
      </c>
      <c r="P114" s="90">
        <f t="shared" si="11"/>
        <v>0.61099999999999999</v>
      </c>
      <c r="Q114" s="90">
        <f t="shared" si="12"/>
        <v>4.4465480190562137E-2</v>
      </c>
      <c r="R114" s="90">
        <f t="shared" si="13"/>
        <v>0</v>
      </c>
      <c r="S114" s="269">
        <f t="shared" si="14"/>
        <v>0</v>
      </c>
      <c r="T114" s="90" t="e">
        <f t="shared" si="15"/>
        <v>#DIV/0!</v>
      </c>
      <c r="U114" s="270" t="e">
        <f>'Step 1. Meteorological Inputs'!T114/'Step 1. Meteorological Inputs'!S114</f>
        <v>#DIV/0!</v>
      </c>
      <c r="V114" s="271" t="e">
        <f>'Step 1. Meteorological Inputs'!S114/'Step 1. Meteorological Inputs'!T114</f>
        <v>#DIV/0!</v>
      </c>
      <c r="W114" s="66"/>
      <c r="X114" s="66"/>
      <c r="Y114" s="66"/>
      <c r="Z114" s="66"/>
      <c r="AA114" s="66"/>
      <c r="AB114" s="66"/>
      <c r="AC114" s="66"/>
      <c r="AD114" s="66"/>
      <c r="AE114" s="66"/>
      <c r="AF114" s="66"/>
      <c r="AG114" s="66"/>
      <c r="AH114" s="66"/>
      <c r="AI114" s="66"/>
      <c r="AJ114" s="66"/>
      <c r="AK114" s="66"/>
      <c r="AL114" s="66"/>
      <c r="AM114" s="66"/>
    </row>
    <row r="115" spans="1:39" s="32" customFormat="1" x14ac:dyDescent="0.2">
      <c r="A115" s="160"/>
      <c r="B115" s="60"/>
      <c r="C115" s="60"/>
      <c r="D115" s="251"/>
      <c r="E115" s="21"/>
      <c r="F115" s="252"/>
      <c r="G115" s="93" t="e">
        <f t="shared" si="9"/>
        <v>#NUM!</v>
      </c>
      <c r="H115" s="11"/>
      <c r="I115" s="21"/>
      <c r="J115" s="11"/>
      <c r="K115" s="11"/>
      <c r="L115" s="21"/>
      <c r="M115" s="165"/>
      <c r="N115" s="267">
        <f t="shared" si="8"/>
        <v>0</v>
      </c>
      <c r="O115" s="268">
        <f t="shared" si="10"/>
        <v>0.61099999999999999</v>
      </c>
      <c r="P115" s="90">
        <f t="shared" si="11"/>
        <v>0.61099999999999999</v>
      </c>
      <c r="Q115" s="90">
        <f t="shared" si="12"/>
        <v>4.4465480190562137E-2</v>
      </c>
      <c r="R115" s="90">
        <f t="shared" si="13"/>
        <v>0</v>
      </c>
      <c r="S115" s="269">
        <f t="shared" si="14"/>
        <v>0</v>
      </c>
      <c r="T115" s="90" t="e">
        <f t="shared" si="15"/>
        <v>#DIV/0!</v>
      </c>
      <c r="U115" s="270" t="e">
        <f>'Step 1. Meteorological Inputs'!T115/'Step 1. Meteorological Inputs'!S115</f>
        <v>#DIV/0!</v>
      </c>
      <c r="V115" s="271" t="e">
        <f>'Step 1. Meteorological Inputs'!S115/'Step 1. Meteorological Inputs'!T115</f>
        <v>#DIV/0!</v>
      </c>
      <c r="W115" s="66"/>
      <c r="X115" s="66"/>
      <c r="Y115" s="66"/>
      <c r="Z115" s="66"/>
      <c r="AA115" s="66"/>
      <c r="AB115" s="66"/>
      <c r="AC115" s="66"/>
      <c r="AD115" s="66"/>
      <c r="AE115" s="66"/>
      <c r="AF115" s="66"/>
      <c r="AG115" s="66"/>
      <c r="AH115" s="66"/>
      <c r="AI115" s="66"/>
      <c r="AJ115" s="66"/>
      <c r="AK115" s="66"/>
      <c r="AL115" s="66"/>
      <c r="AM115" s="66"/>
    </row>
    <row r="116" spans="1:39" s="32" customFormat="1" x14ac:dyDescent="0.2">
      <c r="A116" s="160"/>
      <c r="B116" s="60"/>
      <c r="C116" s="60"/>
      <c r="D116" s="251"/>
      <c r="E116" s="21"/>
      <c r="F116" s="252"/>
      <c r="G116" s="93" t="e">
        <f t="shared" si="9"/>
        <v>#NUM!</v>
      </c>
      <c r="H116" s="11"/>
      <c r="I116" s="21"/>
      <c r="J116" s="11"/>
      <c r="K116" s="11"/>
      <c r="L116" s="21"/>
      <c r="M116" s="165"/>
      <c r="N116" s="267">
        <f t="shared" si="8"/>
        <v>0</v>
      </c>
      <c r="O116" s="268">
        <f t="shared" si="10"/>
        <v>0.61099999999999999</v>
      </c>
      <c r="P116" s="90">
        <f t="shared" si="11"/>
        <v>0.61099999999999999</v>
      </c>
      <c r="Q116" s="90">
        <f t="shared" si="12"/>
        <v>4.4465480190562137E-2</v>
      </c>
      <c r="R116" s="90">
        <f t="shared" si="13"/>
        <v>0</v>
      </c>
      <c r="S116" s="269">
        <f t="shared" si="14"/>
        <v>0</v>
      </c>
      <c r="T116" s="90" t="e">
        <f t="shared" si="15"/>
        <v>#DIV/0!</v>
      </c>
      <c r="U116" s="270" t="e">
        <f>'Step 1. Meteorological Inputs'!T116/'Step 1. Meteorological Inputs'!S116</f>
        <v>#DIV/0!</v>
      </c>
      <c r="V116" s="271" t="e">
        <f>'Step 1. Meteorological Inputs'!S116/'Step 1. Meteorological Inputs'!T116</f>
        <v>#DIV/0!</v>
      </c>
      <c r="W116" s="66"/>
      <c r="X116" s="66"/>
      <c r="Y116" s="66"/>
      <c r="Z116" s="66"/>
      <c r="AA116" s="66"/>
      <c r="AB116" s="66"/>
      <c r="AC116" s="66"/>
      <c r="AD116" s="66"/>
      <c r="AE116" s="66"/>
      <c r="AF116" s="66"/>
      <c r="AG116" s="66"/>
      <c r="AH116" s="66"/>
      <c r="AI116" s="66"/>
      <c r="AJ116" s="66"/>
      <c r="AK116" s="66"/>
      <c r="AL116" s="66"/>
      <c r="AM116" s="66"/>
    </row>
    <row r="117" spans="1:39" s="32" customFormat="1" x14ac:dyDescent="0.2">
      <c r="A117" s="160"/>
      <c r="B117" s="60"/>
      <c r="C117" s="60"/>
      <c r="D117" s="251"/>
      <c r="E117" s="21"/>
      <c r="F117" s="252"/>
      <c r="G117" s="93" t="e">
        <f t="shared" si="9"/>
        <v>#NUM!</v>
      </c>
      <c r="H117" s="11"/>
      <c r="I117" s="21"/>
      <c r="J117" s="11"/>
      <c r="K117" s="11"/>
      <c r="L117" s="21"/>
      <c r="M117" s="165"/>
      <c r="N117" s="267">
        <f t="shared" si="8"/>
        <v>0</v>
      </c>
      <c r="O117" s="268">
        <f t="shared" si="10"/>
        <v>0.61099999999999999</v>
      </c>
      <c r="P117" s="90">
        <f t="shared" si="11"/>
        <v>0.61099999999999999</v>
      </c>
      <c r="Q117" s="90">
        <f t="shared" si="12"/>
        <v>4.4465480190562137E-2</v>
      </c>
      <c r="R117" s="90">
        <f t="shared" si="13"/>
        <v>0</v>
      </c>
      <c r="S117" s="269">
        <f t="shared" si="14"/>
        <v>0</v>
      </c>
      <c r="T117" s="90" t="e">
        <f t="shared" si="15"/>
        <v>#DIV/0!</v>
      </c>
      <c r="U117" s="270" t="e">
        <f>'Step 1. Meteorological Inputs'!T117/'Step 1. Meteorological Inputs'!S117</f>
        <v>#DIV/0!</v>
      </c>
      <c r="V117" s="271" t="e">
        <f>'Step 1. Meteorological Inputs'!S117/'Step 1. Meteorological Inputs'!T117</f>
        <v>#DIV/0!</v>
      </c>
      <c r="W117" s="66"/>
      <c r="X117" s="66"/>
      <c r="Y117" s="66"/>
      <c r="Z117" s="66"/>
      <c r="AA117" s="66"/>
      <c r="AB117" s="66"/>
      <c r="AC117" s="66"/>
      <c r="AD117" s="66"/>
      <c r="AE117" s="66"/>
      <c r="AF117" s="66"/>
      <c r="AG117" s="66"/>
      <c r="AH117" s="66"/>
      <c r="AI117" s="66"/>
      <c r="AJ117" s="66"/>
      <c r="AK117" s="66"/>
      <c r="AL117" s="66"/>
      <c r="AM117" s="66"/>
    </row>
    <row r="118" spans="1:39" s="32" customFormat="1" x14ac:dyDescent="0.2">
      <c r="A118" s="160"/>
      <c r="B118" s="60"/>
      <c r="C118" s="60"/>
      <c r="D118" s="251"/>
      <c r="E118" s="21"/>
      <c r="F118" s="252"/>
      <c r="G118" s="93" t="e">
        <f t="shared" si="9"/>
        <v>#NUM!</v>
      </c>
      <c r="H118" s="11"/>
      <c r="I118" s="21"/>
      <c r="J118" s="11"/>
      <c r="K118" s="11"/>
      <c r="L118" s="21"/>
      <c r="M118" s="165"/>
      <c r="N118" s="267">
        <f t="shared" si="8"/>
        <v>0</v>
      </c>
      <c r="O118" s="268">
        <f t="shared" si="10"/>
        <v>0.61099999999999999</v>
      </c>
      <c r="P118" s="90">
        <f t="shared" si="11"/>
        <v>0.61099999999999999</v>
      </c>
      <c r="Q118" s="90">
        <f t="shared" si="12"/>
        <v>4.4465480190562137E-2</v>
      </c>
      <c r="R118" s="90">
        <f t="shared" si="13"/>
        <v>0</v>
      </c>
      <c r="S118" s="269">
        <f t="shared" si="14"/>
        <v>0</v>
      </c>
      <c r="T118" s="90" t="e">
        <f t="shared" si="15"/>
        <v>#DIV/0!</v>
      </c>
      <c r="U118" s="270" t="e">
        <f>'Step 1. Meteorological Inputs'!T118/'Step 1. Meteorological Inputs'!S118</f>
        <v>#DIV/0!</v>
      </c>
      <c r="V118" s="271" t="e">
        <f>'Step 1. Meteorological Inputs'!S118/'Step 1. Meteorological Inputs'!T118</f>
        <v>#DIV/0!</v>
      </c>
      <c r="W118" s="66"/>
      <c r="X118" s="66"/>
      <c r="Y118" s="66"/>
      <c r="Z118" s="66"/>
      <c r="AA118" s="66"/>
      <c r="AB118" s="66"/>
      <c r="AC118" s="66"/>
      <c r="AD118" s="66"/>
      <c r="AE118" s="66"/>
      <c r="AF118" s="66"/>
      <c r="AG118" s="66"/>
      <c r="AH118" s="66"/>
      <c r="AI118" s="66"/>
      <c r="AJ118" s="66"/>
      <c r="AK118" s="66"/>
      <c r="AL118" s="66"/>
      <c r="AM118" s="66"/>
    </row>
    <row r="119" spans="1:39" s="32" customFormat="1" x14ac:dyDescent="0.2">
      <c r="A119" s="160"/>
      <c r="B119" s="60"/>
      <c r="C119" s="60"/>
      <c r="D119" s="251"/>
      <c r="E119" s="21"/>
      <c r="F119" s="252"/>
      <c r="G119" s="93" t="e">
        <f t="shared" si="9"/>
        <v>#NUM!</v>
      </c>
      <c r="H119" s="11"/>
      <c r="I119" s="21"/>
      <c r="J119" s="11"/>
      <c r="K119" s="11"/>
      <c r="L119" s="21"/>
      <c r="M119" s="165"/>
      <c r="N119" s="267">
        <f t="shared" si="8"/>
        <v>0</v>
      </c>
      <c r="O119" s="268">
        <f t="shared" si="10"/>
        <v>0.61099999999999999</v>
      </c>
      <c r="P119" s="90">
        <f t="shared" si="11"/>
        <v>0.61099999999999999</v>
      </c>
      <c r="Q119" s="90">
        <f t="shared" si="12"/>
        <v>4.4465480190562137E-2</v>
      </c>
      <c r="R119" s="90">
        <f t="shared" si="13"/>
        <v>0</v>
      </c>
      <c r="S119" s="269">
        <f t="shared" si="14"/>
        <v>0</v>
      </c>
      <c r="T119" s="90" t="e">
        <f t="shared" si="15"/>
        <v>#DIV/0!</v>
      </c>
      <c r="U119" s="270" t="e">
        <f>'Step 1. Meteorological Inputs'!T119/'Step 1. Meteorological Inputs'!S119</f>
        <v>#DIV/0!</v>
      </c>
      <c r="V119" s="271" t="e">
        <f>'Step 1. Meteorological Inputs'!S119/'Step 1. Meteorological Inputs'!T119</f>
        <v>#DIV/0!</v>
      </c>
      <c r="W119" s="66"/>
      <c r="X119" s="66"/>
      <c r="Y119" s="66"/>
      <c r="Z119" s="66"/>
      <c r="AA119" s="66"/>
      <c r="AB119" s="66"/>
      <c r="AC119" s="66"/>
      <c r="AD119" s="66"/>
      <c r="AE119" s="66"/>
      <c r="AF119" s="66"/>
      <c r="AG119" s="66"/>
      <c r="AH119" s="66"/>
      <c r="AI119" s="66"/>
      <c r="AJ119" s="66"/>
      <c r="AK119" s="66"/>
      <c r="AL119" s="66"/>
      <c r="AM119" s="66"/>
    </row>
    <row r="120" spans="1:39" s="32" customFormat="1" x14ac:dyDescent="0.2">
      <c r="A120" s="160"/>
      <c r="B120" s="60"/>
      <c r="C120" s="60"/>
      <c r="D120" s="251"/>
      <c r="E120" s="21"/>
      <c r="F120" s="252"/>
      <c r="G120" s="93" t="e">
        <f t="shared" si="9"/>
        <v>#NUM!</v>
      </c>
      <c r="H120" s="11"/>
      <c r="I120" s="21"/>
      <c r="J120" s="11"/>
      <c r="K120" s="11"/>
      <c r="L120" s="21"/>
      <c r="M120" s="165"/>
      <c r="N120" s="267">
        <f t="shared" si="8"/>
        <v>0</v>
      </c>
      <c r="O120" s="268">
        <f t="shared" si="10"/>
        <v>0.61099999999999999</v>
      </c>
      <c r="P120" s="90">
        <f t="shared" si="11"/>
        <v>0.61099999999999999</v>
      </c>
      <c r="Q120" s="90">
        <f t="shared" si="12"/>
        <v>4.4465480190562137E-2</v>
      </c>
      <c r="R120" s="90">
        <f t="shared" si="13"/>
        <v>0</v>
      </c>
      <c r="S120" s="269">
        <f t="shared" si="14"/>
        <v>0</v>
      </c>
      <c r="T120" s="90" t="e">
        <f t="shared" si="15"/>
        <v>#DIV/0!</v>
      </c>
      <c r="U120" s="270" t="e">
        <f>'Step 1. Meteorological Inputs'!T120/'Step 1. Meteorological Inputs'!S120</f>
        <v>#DIV/0!</v>
      </c>
      <c r="V120" s="271" t="e">
        <f>'Step 1. Meteorological Inputs'!S120/'Step 1. Meteorological Inputs'!T120</f>
        <v>#DIV/0!</v>
      </c>
      <c r="W120" s="66"/>
      <c r="X120" s="66"/>
      <c r="Y120" s="66"/>
      <c r="Z120" s="66"/>
      <c r="AA120" s="66"/>
      <c r="AB120" s="66"/>
      <c r="AC120" s="66"/>
      <c r="AD120" s="66"/>
      <c r="AE120" s="66"/>
      <c r="AF120" s="66"/>
      <c r="AG120" s="66"/>
      <c r="AH120" s="66"/>
      <c r="AI120" s="66"/>
      <c r="AJ120" s="66"/>
      <c r="AK120" s="66"/>
      <c r="AL120" s="66"/>
      <c r="AM120" s="66"/>
    </row>
    <row r="121" spans="1:39" s="32" customFormat="1" x14ac:dyDescent="0.2">
      <c r="A121" s="160"/>
      <c r="B121" s="60"/>
      <c r="C121" s="60"/>
      <c r="D121" s="251"/>
      <c r="E121" s="21"/>
      <c r="F121" s="252"/>
      <c r="G121" s="93" t="e">
        <f t="shared" si="9"/>
        <v>#NUM!</v>
      </c>
      <c r="H121" s="11"/>
      <c r="I121" s="21"/>
      <c r="J121" s="11"/>
      <c r="K121" s="11"/>
      <c r="L121" s="21"/>
      <c r="M121" s="165"/>
      <c r="N121" s="267">
        <f t="shared" si="8"/>
        <v>0</v>
      </c>
      <c r="O121" s="268">
        <f t="shared" si="10"/>
        <v>0.61099999999999999</v>
      </c>
      <c r="P121" s="90">
        <f t="shared" si="11"/>
        <v>0.61099999999999999</v>
      </c>
      <c r="Q121" s="90">
        <f t="shared" si="12"/>
        <v>4.4465480190562137E-2</v>
      </c>
      <c r="R121" s="90">
        <f t="shared" si="13"/>
        <v>0</v>
      </c>
      <c r="S121" s="269">
        <f t="shared" si="14"/>
        <v>0</v>
      </c>
      <c r="T121" s="90" t="e">
        <f t="shared" si="15"/>
        <v>#DIV/0!</v>
      </c>
      <c r="U121" s="270" t="e">
        <f>'Step 1. Meteorological Inputs'!T121/'Step 1. Meteorological Inputs'!S121</f>
        <v>#DIV/0!</v>
      </c>
      <c r="V121" s="271" t="e">
        <f>'Step 1. Meteorological Inputs'!S121/'Step 1. Meteorological Inputs'!T121</f>
        <v>#DIV/0!</v>
      </c>
      <c r="W121" s="66"/>
      <c r="X121" s="66"/>
      <c r="Y121" s="66"/>
      <c r="Z121" s="66"/>
      <c r="AA121" s="66"/>
      <c r="AB121" s="66"/>
      <c r="AC121" s="66"/>
      <c r="AD121" s="66"/>
      <c r="AE121" s="66"/>
      <c r="AF121" s="66"/>
      <c r="AG121" s="66"/>
      <c r="AH121" s="66"/>
      <c r="AI121" s="66"/>
      <c r="AJ121" s="66"/>
      <c r="AK121" s="66"/>
      <c r="AL121" s="66"/>
      <c r="AM121" s="66"/>
    </row>
    <row r="122" spans="1:39" s="32" customFormat="1" x14ac:dyDescent="0.2">
      <c r="A122" s="160"/>
      <c r="B122" s="60"/>
      <c r="C122" s="60"/>
      <c r="D122" s="253"/>
      <c r="E122" s="23"/>
      <c r="F122" s="254"/>
      <c r="G122" s="94" t="e">
        <f>DATE(D122,E122,F122)</f>
        <v>#NUM!</v>
      </c>
      <c r="H122" s="16"/>
      <c r="I122" s="23"/>
      <c r="J122" s="16"/>
      <c r="K122" s="16"/>
      <c r="L122" s="23"/>
      <c r="M122" s="255"/>
      <c r="N122" s="267">
        <f t="shared" si="8"/>
        <v>0</v>
      </c>
      <c r="O122" s="268">
        <f t="shared" si="10"/>
        <v>0.61099999999999999</v>
      </c>
      <c r="P122" s="90">
        <f t="shared" si="11"/>
        <v>0.61099999999999999</v>
      </c>
      <c r="Q122" s="90">
        <f t="shared" si="12"/>
        <v>4.4465480190562137E-2</v>
      </c>
      <c r="R122" s="90">
        <f t="shared" si="13"/>
        <v>0</v>
      </c>
      <c r="S122" s="269">
        <f t="shared" si="14"/>
        <v>0</v>
      </c>
      <c r="T122" s="90" t="e">
        <f t="shared" si="15"/>
        <v>#DIV/0!</v>
      </c>
      <c r="U122" s="270" t="e">
        <f>'Step 1. Meteorological Inputs'!T122/'Step 1. Meteorological Inputs'!S122</f>
        <v>#DIV/0!</v>
      </c>
      <c r="V122" s="271" t="e">
        <f>'Step 1. Meteorological Inputs'!S122/'Step 1. Meteorological Inputs'!T122</f>
        <v>#DIV/0!</v>
      </c>
      <c r="W122" s="66"/>
      <c r="X122" s="66"/>
      <c r="Y122" s="66"/>
      <c r="Z122" s="66"/>
      <c r="AA122" s="66"/>
      <c r="AB122" s="66"/>
      <c r="AC122" s="66"/>
      <c r="AD122" s="66"/>
      <c r="AE122" s="66"/>
      <c r="AF122" s="66"/>
      <c r="AG122" s="66"/>
      <c r="AH122" s="66"/>
      <c r="AI122" s="66"/>
      <c r="AJ122" s="66"/>
      <c r="AK122" s="66"/>
      <c r="AL122" s="66"/>
      <c r="AM122" s="66"/>
    </row>
    <row r="123" spans="1:39" s="32" customFormat="1" x14ac:dyDescent="0.2">
      <c r="A123" s="160"/>
      <c r="B123" s="60"/>
      <c r="C123" s="60"/>
      <c r="D123" s="253"/>
      <c r="E123" s="23"/>
      <c r="F123" s="254"/>
      <c r="G123" s="94" t="e">
        <f t="shared" ref="G123:G166" si="16">DATE(D123,E123,F123)</f>
        <v>#NUM!</v>
      </c>
      <c r="H123" s="16"/>
      <c r="I123" s="23"/>
      <c r="J123" s="16"/>
      <c r="K123" s="16"/>
      <c r="L123" s="23"/>
      <c r="M123" s="255"/>
      <c r="N123" s="267">
        <f t="shared" si="8"/>
        <v>0</v>
      </c>
      <c r="O123" s="268">
        <f t="shared" si="10"/>
        <v>0.61099999999999999</v>
      </c>
      <c r="P123" s="90">
        <f t="shared" si="11"/>
        <v>0.61099999999999999</v>
      </c>
      <c r="Q123" s="90">
        <f t="shared" si="12"/>
        <v>4.4465480190562137E-2</v>
      </c>
      <c r="R123" s="90">
        <f t="shared" si="13"/>
        <v>0</v>
      </c>
      <c r="S123" s="269">
        <f t="shared" si="14"/>
        <v>0</v>
      </c>
      <c r="T123" s="90" t="e">
        <f t="shared" si="15"/>
        <v>#DIV/0!</v>
      </c>
      <c r="U123" s="270" t="e">
        <f>'Step 1. Meteorological Inputs'!T123/'Step 1. Meteorological Inputs'!S123</f>
        <v>#DIV/0!</v>
      </c>
      <c r="V123" s="271" t="e">
        <f>'Step 1. Meteorological Inputs'!S123/'Step 1. Meteorological Inputs'!T123</f>
        <v>#DIV/0!</v>
      </c>
      <c r="W123" s="66"/>
      <c r="X123" s="66"/>
      <c r="Y123" s="66"/>
      <c r="Z123" s="66"/>
      <c r="AA123" s="66"/>
      <c r="AB123" s="66"/>
      <c r="AC123" s="66"/>
      <c r="AD123" s="66"/>
      <c r="AE123" s="66"/>
      <c r="AF123" s="66"/>
      <c r="AG123" s="66"/>
      <c r="AH123" s="66"/>
      <c r="AI123" s="66"/>
      <c r="AJ123" s="66"/>
      <c r="AK123" s="66"/>
      <c r="AL123" s="66"/>
      <c r="AM123" s="66"/>
    </row>
    <row r="124" spans="1:39" s="32" customFormat="1" x14ac:dyDescent="0.2">
      <c r="A124" s="160"/>
      <c r="B124" s="60"/>
      <c r="C124" s="60"/>
      <c r="D124" s="253"/>
      <c r="E124" s="23"/>
      <c r="F124" s="254"/>
      <c r="G124" s="94" t="e">
        <f t="shared" si="16"/>
        <v>#NUM!</v>
      </c>
      <c r="H124" s="16"/>
      <c r="I124" s="23"/>
      <c r="J124" s="16"/>
      <c r="K124" s="16"/>
      <c r="L124" s="23"/>
      <c r="M124" s="255"/>
      <c r="N124" s="267">
        <f t="shared" si="8"/>
        <v>0</v>
      </c>
      <c r="O124" s="268">
        <f t="shared" si="10"/>
        <v>0.61099999999999999</v>
      </c>
      <c r="P124" s="90">
        <f t="shared" si="11"/>
        <v>0.61099999999999999</v>
      </c>
      <c r="Q124" s="90">
        <f t="shared" si="12"/>
        <v>4.4465480190562137E-2</v>
      </c>
      <c r="R124" s="90">
        <f t="shared" si="13"/>
        <v>0</v>
      </c>
      <c r="S124" s="269">
        <f t="shared" si="14"/>
        <v>0</v>
      </c>
      <c r="T124" s="90" t="e">
        <f t="shared" si="15"/>
        <v>#DIV/0!</v>
      </c>
      <c r="U124" s="270" t="e">
        <f>'Step 1. Meteorological Inputs'!T124/'Step 1. Meteorological Inputs'!S124</f>
        <v>#DIV/0!</v>
      </c>
      <c r="V124" s="271" t="e">
        <f>'Step 1. Meteorological Inputs'!S124/'Step 1. Meteorological Inputs'!T124</f>
        <v>#DIV/0!</v>
      </c>
      <c r="W124" s="66"/>
      <c r="X124" s="66"/>
      <c r="Y124" s="66"/>
      <c r="Z124" s="66"/>
      <c r="AA124" s="66"/>
      <c r="AB124" s="66"/>
      <c r="AC124" s="66"/>
      <c r="AD124" s="66"/>
      <c r="AE124" s="66"/>
      <c r="AF124" s="66"/>
      <c r="AG124" s="66"/>
      <c r="AH124" s="66"/>
      <c r="AI124" s="66"/>
      <c r="AJ124" s="66"/>
      <c r="AK124" s="66"/>
      <c r="AL124" s="66"/>
      <c r="AM124" s="66"/>
    </row>
    <row r="125" spans="1:39" s="32" customFormat="1" x14ac:dyDescent="0.2">
      <c r="A125" s="160"/>
      <c r="B125" s="60"/>
      <c r="C125" s="60"/>
      <c r="D125" s="253"/>
      <c r="E125" s="23"/>
      <c r="F125" s="23"/>
      <c r="G125" s="94" t="e">
        <f t="shared" si="16"/>
        <v>#NUM!</v>
      </c>
      <c r="H125" s="16"/>
      <c r="I125" s="23"/>
      <c r="J125" s="16"/>
      <c r="K125" s="16"/>
      <c r="L125" s="23"/>
      <c r="M125" s="255"/>
      <c r="N125" s="267">
        <f t="shared" si="8"/>
        <v>0</v>
      </c>
      <c r="O125" s="268">
        <f t="shared" si="10"/>
        <v>0.61099999999999999</v>
      </c>
      <c r="P125" s="90">
        <f t="shared" si="11"/>
        <v>0.61099999999999999</v>
      </c>
      <c r="Q125" s="90">
        <f t="shared" si="12"/>
        <v>4.4465480190562137E-2</v>
      </c>
      <c r="R125" s="90">
        <f t="shared" si="13"/>
        <v>0</v>
      </c>
      <c r="S125" s="269">
        <f t="shared" si="14"/>
        <v>0</v>
      </c>
      <c r="T125" s="90" t="e">
        <f t="shared" si="15"/>
        <v>#DIV/0!</v>
      </c>
      <c r="U125" s="270" t="e">
        <f>'Step 1. Meteorological Inputs'!T125/'Step 1. Meteorological Inputs'!S125</f>
        <v>#DIV/0!</v>
      </c>
      <c r="V125" s="271" t="e">
        <f>'Step 1. Meteorological Inputs'!S125/'Step 1. Meteorological Inputs'!T125</f>
        <v>#DIV/0!</v>
      </c>
      <c r="W125" s="66"/>
      <c r="X125" s="66"/>
      <c r="Y125" s="66"/>
      <c r="Z125" s="66"/>
      <c r="AA125" s="66"/>
      <c r="AB125" s="66"/>
      <c r="AC125" s="66"/>
      <c r="AD125" s="66"/>
      <c r="AE125" s="66"/>
      <c r="AF125" s="66"/>
      <c r="AG125" s="66"/>
      <c r="AH125" s="66"/>
      <c r="AI125" s="66"/>
      <c r="AJ125" s="66"/>
      <c r="AK125" s="66"/>
      <c r="AL125" s="66"/>
      <c r="AM125" s="66"/>
    </row>
    <row r="126" spans="1:39" s="32" customFormat="1" x14ac:dyDescent="0.2">
      <c r="A126" s="160"/>
      <c r="B126" s="60"/>
      <c r="C126" s="60"/>
      <c r="D126" s="253"/>
      <c r="E126" s="23"/>
      <c r="F126" s="23"/>
      <c r="G126" s="94" t="e">
        <f t="shared" si="16"/>
        <v>#NUM!</v>
      </c>
      <c r="H126" s="16"/>
      <c r="I126" s="23"/>
      <c r="J126" s="16"/>
      <c r="K126" s="16"/>
      <c r="L126" s="23"/>
      <c r="M126" s="255"/>
      <c r="N126" s="267">
        <f t="shared" si="8"/>
        <v>0</v>
      </c>
      <c r="O126" s="268">
        <f t="shared" si="10"/>
        <v>0.61099999999999999</v>
      </c>
      <c r="P126" s="90">
        <f t="shared" si="11"/>
        <v>0.61099999999999999</v>
      </c>
      <c r="Q126" s="90">
        <f t="shared" si="12"/>
        <v>4.4465480190562137E-2</v>
      </c>
      <c r="R126" s="90">
        <f t="shared" si="13"/>
        <v>0</v>
      </c>
      <c r="S126" s="269">
        <f t="shared" si="14"/>
        <v>0</v>
      </c>
      <c r="T126" s="90" t="e">
        <f t="shared" si="15"/>
        <v>#DIV/0!</v>
      </c>
      <c r="U126" s="270" t="e">
        <f>'Step 1. Meteorological Inputs'!T126/'Step 1. Meteorological Inputs'!S126</f>
        <v>#DIV/0!</v>
      </c>
      <c r="V126" s="271" t="e">
        <f>'Step 1. Meteorological Inputs'!S126/'Step 1. Meteorological Inputs'!T126</f>
        <v>#DIV/0!</v>
      </c>
      <c r="W126" s="66"/>
      <c r="X126" s="66"/>
      <c r="Y126" s="66"/>
      <c r="Z126" s="66"/>
      <c r="AA126" s="66"/>
      <c r="AB126" s="66"/>
      <c r="AC126" s="66"/>
      <c r="AD126" s="66"/>
      <c r="AE126" s="66"/>
      <c r="AF126" s="66"/>
      <c r="AG126" s="66"/>
      <c r="AH126" s="66"/>
      <c r="AI126" s="66"/>
      <c r="AJ126" s="66"/>
      <c r="AK126" s="66"/>
      <c r="AL126" s="66"/>
      <c r="AM126" s="66"/>
    </row>
    <row r="127" spans="1:39" s="32" customFormat="1" x14ac:dyDescent="0.2">
      <c r="A127" s="160"/>
      <c r="B127" s="60"/>
      <c r="C127" s="60"/>
      <c r="D127" s="253"/>
      <c r="E127" s="23"/>
      <c r="F127" s="23"/>
      <c r="G127" s="94" t="e">
        <f t="shared" si="16"/>
        <v>#NUM!</v>
      </c>
      <c r="H127" s="16"/>
      <c r="I127" s="23"/>
      <c r="J127" s="16"/>
      <c r="K127" s="16"/>
      <c r="L127" s="23"/>
      <c r="M127" s="255"/>
      <c r="N127" s="267">
        <f t="shared" si="8"/>
        <v>0</v>
      </c>
      <c r="O127" s="268">
        <f t="shared" si="10"/>
        <v>0.61099999999999999</v>
      </c>
      <c r="P127" s="90">
        <f t="shared" si="11"/>
        <v>0.61099999999999999</v>
      </c>
      <c r="Q127" s="90">
        <f t="shared" si="12"/>
        <v>4.4465480190562137E-2</v>
      </c>
      <c r="R127" s="90">
        <f t="shared" si="13"/>
        <v>0</v>
      </c>
      <c r="S127" s="269">
        <f t="shared" si="14"/>
        <v>0</v>
      </c>
      <c r="T127" s="90" t="e">
        <f t="shared" si="15"/>
        <v>#DIV/0!</v>
      </c>
      <c r="U127" s="270" t="e">
        <f>'Step 1. Meteorological Inputs'!T127/'Step 1. Meteorological Inputs'!S127</f>
        <v>#DIV/0!</v>
      </c>
      <c r="V127" s="271" t="e">
        <f>'Step 1. Meteorological Inputs'!S127/'Step 1. Meteorological Inputs'!T127</f>
        <v>#DIV/0!</v>
      </c>
      <c r="W127" s="66"/>
      <c r="X127" s="66"/>
      <c r="Y127" s="66"/>
      <c r="Z127" s="66"/>
      <c r="AA127" s="66"/>
      <c r="AB127" s="66"/>
      <c r="AC127" s="66"/>
      <c r="AD127" s="66"/>
      <c r="AE127" s="66"/>
      <c r="AF127" s="66"/>
      <c r="AG127" s="66"/>
      <c r="AH127" s="66"/>
      <c r="AI127" s="66"/>
      <c r="AJ127" s="66"/>
      <c r="AK127" s="66"/>
      <c r="AL127" s="66"/>
      <c r="AM127" s="66"/>
    </row>
    <row r="128" spans="1:39" s="32" customFormat="1" x14ac:dyDescent="0.2">
      <c r="A128" s="160"/>
      <c r="B128" s="60"/>
      <c r="C128" s="60"/>
      <c r="D128" s="253"/>
      <c r="E128" s="23"/>
      <c r="F128" s="23"/>
      <c r="G128" s="94" t="e">
        <f t="shared" si="16"/>
        <v>#NUM!</v>
      </c>
      <c r="H128" s="16"/>
      <c r="I128" s="23"/>
      <c r="J128" s="16"/>
      <c r="K128" s="16"/>
      <c r="L128" s="23"/>
      <c r="M128" s="255"/>
      <c r="N128" s="267">
        <f t="shared" si="8"/>
        <v>0</v>
      </c>
      <c r="O128" s="268">
        <f t="shared" si="10"/>
        <v>0.61099999999999999</v>
      </c>
      <c r="P128" s="90">
        <f t="shared" si="11"/>
        <v>0.61099999999999999</v>
      </c>
      <c r="Q128" s="90">
        <f t="shared" si="12"/>
        <v>4.4465480190562137E-2</v>
      </c>
      <c r="R128" s="90">
        <f t="shared" si="13"/>
        <v>0</v>
      </c>
      <c r="S128" s="269">
        <f t="shared" si="14"/>
        <v>0</v>
      </c>
      <c r="T128" s="90" t="e">
        <f t="shared" si="15"/>
        <v>#DIV/0!</v>
      </c>
      <c r="U128" s="270" t="e">
        <f>'Step 1. Meteorological Inputs'!T128/'Step 1. Meteorological Inputs'!S128</f>
        <v>#DIV/0!</v>
      </c>
      <c r="V128" s="271" t="e">
        <f>'Step 1. Meteorological Inputs'!S128/'Step 1. Meteorological Inputs'!T128</f>
        <v>#DIV/0!</v>
      </c>
      <c r="W128" s="66"/>
      <c r="X128" s="66"/>
      <c r="Y128" s="66"/>
      <c r="Z128" s="66"/>
      <c r="AA128" s="66"/>
      <c r="AB128" s="66"/>
      <c r="AC128" s="66"/>
      <c r="AD128" s="66"/>
      <c r="AE128" s="66"/>
      <c r="AF128" s="66"/>
      <c r="AG128" s="66"/>
      <c r="AH128" s="66"/>
      <c r="AI128" s="66"/>
      <c r="AJ128" s="66"/>
      <c r="AK128" s="66"/>
      <c r="AL128" s="66"/>
      <c r="AM128" s="66"/>
    </row>
    <row r="129" spans="1:39" s="32" customFormat="1" x14ac:dyDescent="0.2">
      <c r="A129" s="160"/>
      <c r="B129" s="60"/>
      <c r="C129" s="60"/>
      <c r="D129" s="253"/>
      <c r="E129" s="23"/>
      <c r="F129" s="23"/>
      <c r="G129" s="94" t="e">
        <f t="shared" si="16"/>
        <v>#NUM!</v>
      </c>
      <c r="H129" s="16"/>
      <c r="I129" s="23"/>
      <c r="J129" s="16"/>
      <c r="K129" s="16"/>
      <c r="L129" s="23"/>
      <c r="M129" s="255"/>
      <c r="N129" s="267">
        <f t="shared" si="8"/>
        <v>0</v>
      </c>
      <c r="O129" s="268">
        <f t="shared" si="10"/>
        <v>0.61099999999999999</v>
      </c>
      <c r="P129" s="90">
        <f t="shared" si="11"/>
        <v>0.61099999999999999</v>
      </c>
      <c r="Q129" s="90">
        <f t="shared" si="12"/>
        <v>4.4465480190562137E-2</v>
      </c>
      <c r="R129" s="90">
        <f t="shared" si="13"/>
        <v>0</v>
      </c>
      <c r="S129" s="269">
        <f t="shared" si="14"/>
        <v>0</v>
      </c>
      <c r="T129" s="90" t="e">
        <f t="shared" si="15"/>
        <v>#DIV/0!</v>
      </c>
      <c r="U129" s="270" t="e">
        <f>'Step 1. Meteorological Inputs'!T129/'Step 1. Meteorological Inputs'!S129</f>
        <v>#DIV/0!</v>
      </c>
      <c r="V129" s="271" t="e">
        <f>'Step 1. Meteorological Inputs'!S129/'Step 1. Meteorological Inputs'!T129</f>
        <v>#DIV/0!</v>
      </c>
      <c r="W129" s="66"/>
      <c r="X129" s="66"/>
      <c r="Y129" s="66"/>
      <c r="Z129" s="66"/>
      <c r="AA129" s="66"/>
      <c r="AB129" s="66"/>
      <c r="AC129" s="66"/>
      <c r="AD129" s="66"/>
      <c r="AE129" s="66"/>
      <c r="AF129" s="66"/>
      <c r="AG129" s="66"/>
      <c r="AH129" s="66"/>
      <c r="AI129" s="66"/>
      <c r="AJ129" s="66"/>
      <c r="AK129" s="66"/>
      <c r="AL129" s="66"/>
      <c r="AM129" s="66"/>
    </row>
    <row r="130" spans="1:39" s="32" customFormat="1" x14ac:dyDescent="0.2">
      <c r="A130" s="160"/>
      <c r="B130" s="60"/>
      <c r="C130" s="60"/>
      <c r="D130" s="253"/>
      <c r="E130" s="23"/>
      <c r="F130" s="23"/>
      <c r="G130" s="94" t="e">
        <f t="shared" si="16"/>
        <v>#NUM!</v>
      </c>
      <c r="H130" s="16"/>
      <c r="I130" s="23"/>
      <c r="J130" s="16"/>
      <c r="K130" s="16"/>
      <c r="L130" s="23"/>
      <c r="M130" s="255"/>
      <c r="N130" s="267">
        <f t="shared" si="8"/>
        <v>0</v>
      </c>
      <c r="O130" s="268">
        <f t="shared" si="10"/>
        <v>0.61099999999999999</v>
      </c>
      <c r="P130" s="90">
        <f t="shared" si="11"/>
        <v>0.61099999999999999</v>
      </c>
      <c r="Q130" s="90">
        <f t="shared" si="12"/>
        <v>4.4465480190562137E-2</v>
      </c>
      <c r="R130" s="90">
        <f t="shared" si="13"/>
        <v>0</v>
      </c>
      <c r="S130" s="269">
        <f t="shared" si="14"/>
        <v>0</v>
      </c>
      <c r="T130" s="90" t="e">
        <f t="shared" si="15"/>
        <v>#DIV/0!</v>
      </c>
      <c r="U130" s="270" t="e">
        <f>'Step 1. Meteorological Inputs'!T130/'Step 1. Meteorological Inputs'!S130</f>
        <v>#DIV/0!</v>
      </c>
      <c r="V130" s="271" t="e">
        <f>'Step 1. Meteorological Inputs'!S130/'Step 1. Meteorological Inputs'!T130</f>
        <v>#DIV/0!</v>
      </c>
      <c r="W130" s="66"/>
      <c r="X130" s="66"/>
      <c r="Y130" s="66"/>
      <c r="Z130" s="66"/>
      <c r="AA130" s="66"/>
      <c r="AB130" s="66"/>
      <c r="AC130" s="66"/>
      <c r="AD130" s="66"/>
      <c r="AE130" s="66"/>
      <c r="AF130" s="66"/>
      <c r="AG130" s="66"/>
      <c r="AH130" s="66"/>
      <c r="AI130" s="66"/>
      <c r="AJ130" s="66"/>
      <c r="AK130" s="66"/>
      <c r="AL130" s="66"/>
      <c r="AM130" s="66"/>
    </row>
    <row r="131" spans="1:39" s="32" customFormat="1" x14ac:dyDescent="0.2">
      <c r="A131" s="160"/>
      <c r="B131" s="60"/>
      <c r="C131" s="60"/>
      <c r="D131" s="253"/>
      <c r="E131" s="23"/>
      <c r="F131" s="23"/>
      <c r="G131" s="94" t="e">
        <f t="shared" si="16"/>
        <v>#NUM!</v>
      </c>
      <c r="H131" s="16"/>
      <c r="I131" s="23"/>
      <c r="J131" s="16"/>
      <c r="K131" s="16"/>
      <c r="L131" s="23"/>
      <c r="M131" s="255"/>
      <c r="N131" s="267">
        <f t="shared" si="8"/>
        <v>0</v>
      </c>
      <c r="O131" s="268">
        <f t="shared" si="10"/>
        <v>0.61099999999999999</v>
      </c>
      <c r="P131" s="90">
        <f t="shared" si="11"/>
        <v>0.61099999999999999</v>
      </c>
      <c r="Q131" s="90">
        <f t="shared" si="12"/>
        <v>4.4465480190562137E-2</v>
      </c>
      <c r="R131" s="90">
        <f t="shared" si="13"/>
        <v>0</v>
      </c>
      <c r="S131" s="269">
        <f t="shared" si="14"/>
        <v>0</v>
      </c>
      <c r="T131" s="90" t="e">
        <f t="shared" si="15"/>
        <v>#DIV/0!</v>
      </c>
      <c r="U131" s="270" t="e">
        <f>'Step 1. Meteorological Inputs'!T131/'Step 1. Meteorological Inputs'!S131</f>
        <v>#DIV/0!</v>
      </c>
      <c r="V131" s="271" t="e">
        <f>'Step 1. Meteorological Inputs'!S131/'Step 1. Meteorological Inputs'!T131</f>
        <v>#DIV/0!</v>
      </c>
      <c r="W131" s="66"/>
      <c r="X131" s="66"/>
      <c r="Y131" s="66"/>
      <c r="Z131" s="66"/>
      <c r="AA131" s="66"/>
      <c r="AB131" s="66"/>
      <c r="AC131" s="66"/>
      <c r="AD131" s="66"/>
      <c r="AE131" s="66"/>
      <c r="AF131" s="66"/>
      <c r="AG131" s="66"/>
      <c r="AH131" s="66"/>
      <c r="AI131" s="66"/>
      <c r="AJ131" s="66"/>
      <c r="AK131" s="66"/>
      <c r="AL131" s="66"/>
      <c r="AM131" s="66"/>
    </row>
    <row r="132" spans="1:39" s="32" customFormat="1" x14ac:dyDescent="0.2">
      <c r="A132" s="160"/>
      <c r="B132" s="60"/>
      <c r="C132" s="60"/>
      <c r="D132" s="253"/>
      <c r="E132" s="23"/>
      <c r="F132" s="23"/>
      <c r="G132" s="94" t="e">
        <f t="shared" si="16"/>
        <v>#NUM!</v>
      </c>
      <c r="H132" s="16"/>
      <c r="I132" s="23"/>
      <c r="J132" s="16"/>
      <c r="K132" s="16"/>
      <c r="L132" s="23"/>
      <c r="M132" s="255"/>
      <c r="N132" s="267">
        <f t="shared" si="8"/>
        <v>0</v>
      </c>
      <c r="O132" s="268">
        <f t="shared" si="10"/>
        <v>0.61099999999999999</v>
      </c>
      <c r="P132" s="90">
        <f t="shared" si="11"/>
        <v>0.61099999999999999</v>
      </c>
      <c r="Q132" s="90">
        <f t="shared" si="12"/>
        <v>4.4465480190562137E-2</v>
      </c>
      <c r="R132" s="90">
        <f t="shared" si="13"/>
        <v>0</v>
      </c>
      <c r="S132" s="269">
        <f t="shared" si="14"/>
        <v>0</v>
      </c>
      <c r="T132" s="90" t="e">
        <f t="shared" si="15"/>
        <v>#DIV/0!</v>
      </c>
      <c r="U132" s="270" t="e">
        <f>'Step 1. Meteorological Inputs'!T132/'Step 1. Meteorological Inputs'!S132</f>
        <v>#DIV/0!</v>
      </c>
      <c r="V132" s="271" t="e">
        <f>'Step 1. Meteorological Inputs'!S132/'Step 1. Meteorological Inputs'!T132</f>
        <v>#DIV/0!</v>
      </c>
      <c r="W132" s="66"/>
      <c r="X132" s="66"/>
      <c r="Y132" s="66"/>
      <c r="Z132" s="66"/>
      <c r="AA132" s="66"/>
      <c r="AB132" s="66"/>
      <c r="AC132" s="66"/>
      <c r="AD132" s="66"/>
      <c r="AE132" s="66"/>
      <c r="AF132" s="66"/>
      <c r="AG132" s="66"/>
      <c r="AH132" s="66"/>
      <c r="AI132" s="66"/>
      <c r="AJ132" s="66"/>
      <c r="AK132" s="66"/>
      <c r="AL132" s="66"/>
      <c r="AM132" s="66"/>
    </row>
    <row r="133" spans="1:39" s="32" customFormat="1" x14ac:dyDescent="0.2">
      <c r="A133" s="160"/>
      <c r="B133" s="60"/>
      <c r="C133" s="60"/>
      <c r="D133" s="253"/>
      <c r="E133" s="23"/>
      <c r="F133" s="23"/>
      <c r="G133" s="94" t="e">
        <f t="shared" si="16"/>
        <v>#NUM!</v>
      </c>
      <c r="H133" s="16"/>
      <c r="I133" s="23"/>
      <c r="J133" s="16"/>
      <c r="K133" s="16"/>
      <c r="L133" s="23"/>
      <c r="M133" s="255"/>
      <c r="N133" s="267">
        <f t="shared" si="8"/>
        <v>0</v>
      </c>
      <c r="O133" s="268">
        <f t="shared" si="10"/>
        <v>0.61099999999999999</v>
      </c>
      <c r="P133" s="90">
        <f t="shared" si="11"/>
        <v>0.61099999999999999</v>
      </c>
      <c r="Q133" s="90">
        <f t="shared" si="12"/>
        <v>4.4465480190562137E-2</v>
      </c>
      <c r="R133" s="90">
        <f t="shared" si="13"/>
        <v>0</v>
      </c>
      <c r="S133" s="269">
        <f t="shared" si="14"/>
        <v>0</v>
      </c>
      <c r="T133" s="90" t="e">
        <f t="shared" si="15"/>
        <v>#DIV/0!</v>
      </c>
      <c r="U133" s="270" t="e">
        <f>'Step 1. Meteorological Inputs'!T133/'Step 1. Meteorological Inputs'!S133</f>
        <v>#DIV/0!</v>
      </c>
      <c r="V133" s="271" t="e">
        <f>'Step 1. Meteorological Inputs'!S133/'Step 1. Meteorological Inputs'!T133</f>
        <v>#DIV/0!</v>
      </c>
      <c r="W133" s="66"/>
      <c r="X133" s="66"/>
      <c r="Y133" s="66"/>
      <c r="Z133" s="66"/>
      <c r="AA133" s="66"/>
      <c r="AB133" s="66"/>
      <c r="AC133" s="66"/>
      <c r="AD133" s="66"/>
      <c r="AE133" s="66"/>
      <c r="AF133" s="66"/>
      <c r="AG133" s="66"/>
      <c r="AH133" s="66"/>
      <c r="AI133" s="66"/>
      <c r="AJ133" s="66"/>
      <c r="AK133" s="66"/>
      <c r="AL133" s="66"/>
      <c r="AM133" s="66"/>
    </row>
    <row r="134" spans="1:39" s="32" customFormat="1" x14ac:dyDescent="0.2">
      <c r="A134" s="160"/>
      <c r="B134" s="60"/>
      <c r="C134" s="60"/>
      <c r="D134" s="253"/>
      <c r="E134" s="23"/>
      <c r="F134" s="23"/>
      <c r="G134" s="94" t="e">
        <f t="shared" si="16"/>
        <v>#NUM!</v>
      </c>
      <c r="H134" s="16"/>
      <c r="I134" s="23"/>
      <c r="J134" s="16"/>
      <c r="K134" s="16"/>
      <c r="L134" s="23"/>
      <c r="M134" s="255"/>
      <c r="N134" s="267">
        <f t="shared" si="8"/>
        <v>0</v>
      </c>
      <c r="O134" s="268">
        <f t="shared" si="10"/>
        <v>0.61099999999999999</v>
      </c>
      <c r="P134" s="90">
        <f t="shared" si="11"/>
        <v>0.61099999999999999</v>
      </c>
      <c r="Q134" s="90">
        <f t="shared" si="12"/>
        <v>4.4465480190562137E-2</v>
      </c>
      <c r="R134" s="90">
        <f t="shared" si="13"/>
        <v>0</v>
      </c>
      <c r="S134" s="269">
        <f t="shared" si="14"/>
        <v>0</v>
      </c>
      <c r="T134" s="90" t="e">
        <f t="shared" si="15"/>
        <v>#DIV/0!</v>
      </c>
      <c r="U134" s="270" t="e">
        <f>'Step 1. Meteorological Inputs'!T134/'Step 1. Meteorological Inputs'!S134</f>
        <v>#DIV/0!</v>
      </c>
      <c r="V134" s="271" t="e">
        <f>'Step 1. Meteorological Inputs'!S134/'Step 1. Meteorological Inputs'!T134</f>
        <v>#DIV/0!</v>
      </c>
      <c r="W134" s="66"/>
      <c r="X134" s="66"/>
      <c r="Y134" s="66"/>
      <c r="Z134" s="66"/>
      <c r="AA134" s="66"/>
      <c r="AB134" s="66"/>
      <c r="AC134" s="66"/>
      <c r="AD134" s="66"/>
      <c r="AE134" s="66"/>
      <c r="AF134" s="66"/>
      <c r="AG134" s="66"/>
      <c r="AH134" s="66"/>
      <c r="AI134" s="66"/>
      <c r="AJ134" s="66"/>
      <c r="AK134" s="66"/>
      <c r="AL134" s="66"/>
      <c r="AM134" s="66"/>
    </row>
    <row r="135" spans="1:39" s="32" customFormat="1" x14ac:dyDescent="0.2">
      <c r="A135" s="160"/>
      <c r="B135" s="60"/>
      <c r="C135" s="60"/>
      <c r="D135" s="253"/>
      <c r="E135" s="23"/>
      <c r="F135" s="23"/>
      <c r="G135" s="94" t="e">
        <f t="shared" si="16"/>
        <v>#NUM!</v>
      </c>
      <c r="H135" s="16"/>
      <c r="I135" s="23"/>
      <c r="J135" s="16"/>
      <c r="K135" s="16"/>
      <c r="L135" s="23"/>
      <c r="M135" s="255"/>
      <c r="N135" s="267">
        <f t="shared" si="8"/>
        <v>0</v>
      </c>
      <c r="O135" s="268">
        <f t="shared" si="10"/>
        <v>0.61099999999999999</v>
      </c>
      <c r="P135" s="90">
        <f t="shared" si="11"/>
        <v>0.61099999999999999</v>
      </c>
      <c r="Q135" s="90">
        <f t="shared" si="12"/>
        <v>4.4465480190562137E-2</v>
      </c>
      <c r="R135" s="90">
        <f t="shared" si="13"/>
        <v>0</v>
      </c>
      <c r="S135" s="269">
        <f t="shared" si="14"/>
        <v>0</v>
      </c>
      <c r="T135" s="90" t="e">
        <f t="shared" si="15"/>
        <v>#DIV/0!</v>
      </c>
      <c r="U135" s="270" t="e">
        <f>'Step 1. Meteorological Inputs'!T135/'Step 1. Meteorological Inputs'!S135</f>
        <v>#DIV/0!</v>
      </c>
      <c r="V135" s="271" t="e">
        <f>'Step 1. Meteorological Inputs'!S135/'Step 1. Meteorological Inputs'!T135</f>
        <v>#DIV/0!</v>
      </c>
      <c r="W135" s="66"/>
      <c r="X135" s="66"/>
      <c r="Y135" s="66"/>
      <c r="Z135" s="66"/>
      <c r="AA135" s="66"/>
      <c r="AB135" s="66"/>
      <c r="AC135" s="66"/>
      <c r="AD135" s="66"/>
      <c r="AE135" s="66"/>
      <c r="AF135" s="66"/>
      <c r="AG135" s="66"/>
      <c r="AH135" s="66"/>
      <c r="AI135" s="66"/>
      <c r="AJ135" s="66"/>
      <c r="AK135" s="66"/>
      <c r="AL135" s="66"/>
      <c r="AM135" s="66"/>
    </row>
    <row r="136" spans="1:39" s="32" customFormat="1" x14ac:dyDescent="0.2">
      <c r="A136" s="160"/>
      <c r="B136" s="60"/>
      <c r="C136" s="60"/>
      <c r="D136" s="253"/>
      <c r="E136" s="23"/>
      <c r="F136" s="23"/>
      <c r="G136" s="94" t="e">
        <f t="shared" si="16"/>
        <v>#NUM!</v>
      </c>
      <c r="H136" s="16"/>
      <c r="I136" s="23"/>
      <c r="J136" s="16"/>
      <c r="K136" s="16"/>
      <c r="L136" s="23"/>
      <c r="M136" s="255"/>
      <c r="N136" s="267">
        <f t="shared" si="8"/>
        <v>0</v>
      </c>
      <c r="O136" s="268">
        <f t="shared" si="10"/>
        <v>0.61099999999999999</v>
      </c>
      <c r="P136" s="90">
        <f t="shared" si="11"/>
        <v>0.61099999999999999</v>
      </c>
      <c r="Q136" s="90">
        <f t="shared" si="12"/>
        <v>4.4465480190562137E-2</v>
      </c>
      <c r="R136" s="90">
        <f t="shared" si="13"/>
        <v>0</v>
      </c>
      <c r="S136" s="269">
        <f t="shared" si="14"/>
        <v>0</v>
      </c>
      <c r="T136" s="90" t="e">
        <f t="shared" si="15"/>
        <v>#DIV/0!</v>
      </c>
      <c r="U136" s="270" t="e">
        <f>'Step 1. Meteorological Inputs'!T136/'Step 1. Meteorological Inputs'!S136</f>
        <v>#DIV/0!</v>
      </c>
      <c r="V136" s="271" t="e">
        <f>'Step 1. Meteorological Inputs'!S136/'Step 1. Meteorological Inputs'!T136</f>
        <v>#DIV/0!</v>
      </c>
      <c r="W136" s="66"/>
      <c r="X136" s="66"/>
      <c r="Y136" s="66"/>
      <c r="Z136" s="66"/>
      <c r="AA136" s="66"/>
      <c r="AB136" s="66"/>
      <c r="AC136" s="66"/>
      <c r="AD136" s="66"/>
      <c r="AE136" s="66"/>
      <c r="AF136" s="66"/>
      <c r="AG136" s="66"/>
      <c r="AH136" s="66"/>
      <c r="AI136" s="66"/>
      <c r="AJ136" s="66"/>
      <c r="AK136" s="66"/>
      <c r="AL136" s="66"/>
      <c r="AM136" s="66"/>
    </row>
    <row r="137" spans="1:39" s="32" customFormat="1" x14ac:dyDescent="0.2">
      <c r="A137" s="160"/>
      <c r="B137" s="60"/>
      <c r="C137" s="60"/>
      <c r="D137" s="253"/>
      <c r="E137" s="23"/>
      <c r="F137" s="23"/>
      <c r="G137" s="94" t="e">
        <f t="shared" si="16"/>
        <v>#NUM!</v>
      </c>
      <c r="H137" s="16"/>
      <c r="I137" s="23"/>
      <c r="J137" s="16"/>
      <c r="K137" s="16"/>
      <c r="L137" s="23"/>
      <c r="M137" s="255"/>
      <c r="N137" s="267">
        <f t="shared" si="8"/>
        <v>0</v>
      </c>
      <c r="O137" s="268">
        <f t="shared" si="10"/>
        <v>0.61099999999999999</v>
      </c>
      <c r="P137" s="90">
        <f t="shared" si="11"/>
        <v>0.61099999999999999</v>
      </c>
      <c r="Q137" s="90">
        <f t="shared" si="12"/>
        <v>4.4465480190562137E-2</v>
      </c>
      <c r="R137" s="90">
        <f t="shared" si="13"/>
        <v>0</v>
      </c>
      <c r="S137" s="269">
        <f t="shared" si="14"/>
        <v>0</v>
      </c>
      <c r="T137" s="90" t="e">
        <f t="shared" si="15"/>
        <v>#DIV/0!</v>
      </c>
      <c r="U137" s="270" t="e">
        <f>'Step 1. Meteorological Inputs'!T137/'Step 1. Meteorological Inputs'!S137</f>
        <v>#DIV/0!</v>
      </c>
      <c r="V137" s="271" t="e">
        <f>'Step 1. Meteorological Inputs'!S137/'Step 1. Meteorological Inputs'!T137</f>
        <v>#DIV/0!</v>
      </c>
      <c r="W137" s="66"/>
      <c r="X137" s="66"/>
      <c r="Y137" s="66"/>
      <c r="Z137" s="66"/>
      <c r="AA137" s="66"/>
      <c r="AB137" s="66"/>
      <c r="AC137" s="66"/>
      <c r="AD137" s="66"/>
      <c r="AE137" s="66"/>
      <c r="AF137" s="66"/>
      <c r="AG137" s="66"/>
      <c r="AH137" s="66"/>
      <c r="AI137" s="66"/>
      <c r="AJ137" s="66"/>
      <c r="AK137" s="66"/>
      <c r="AL137" s="66"/>
      <c r="AM137" s="66"/>
    </row>
    <row r="138" spans="1:39" s="32" customFormat="1" x14ac:dyDescent="0.2">
      <c r="A138" s="160"/>
      <c r="B138" s="60"/>
      <c r="C138" s="60"/>
      <c r="D138" s="253"/>
      <c r="E138" s="23"/>
      <c r="F138" s="23"/>
      <c r="G138" s="94" t="e">
        <f t="shared" si="16"/>
        <v>#NUM!</v>
      </c>
      <c r="H138" s="16"/>
      <c r="I138" s="23"/>
      <c r="J138" s="16"/>
      <c r="K138" s="16"/>
      <c r="L138" s="23"/>
      <c r="M138" s="255"/>
      <c r="N138" s="267">
        <f t="shared" si="8"/>
        <v>0</v>
      </c>
      <c r="O138" s="268">
        <f t="shared" si="10"/>
        <v>0.61099999999999999</v>
      </c>
      <c r="P138" s="90">
        <f t="shared" si="11"/>
        <v>0.61099999999999999</v>
      </c>
      <c r="Q138" s="90">
        <f t="shared" si="12"/>
        <v>4.4465480190562137E-2</v>
      </c>
      <c r="R138" s="90">
        <f t="shared" si="13"/>
        <v>0</v>
      </c>
      <c r="S138" s="269">
        <f t="shared" si="14"/>
        <v>0</v>
      </c>
      <c r="T138" s="90" t="e">
        <f t="shared" si="15"/>
        <v>#DIV/0!</v>
      </c>
      <c r="U138" s="270" t="e">
        <f>'Step 1. Meteorological Inputs'!T138/'Step 1. Meteorological Inputs'!S138</f>
        <v>#DIV/0!</v>
      </c>
      <c r="V138" s="271" t="e">
        <f>'Step 1. Meteorological Inputs'!S138/'Step 1. Meteorological Inputs'!T138</f>
        <v>#DIV/0!</v>
      </c>
      <c r="W138" s="66"/>
      <c r="X138" s="66"/>
      <c r="Y138" s="66"/>
      <c r="Z138" s="66"/>
      <c r="AA138" s="66"/>
      <c r="AB138" s="66"/>
      <c r="AC138" s="66"/>
      <c r="AD138" s="66"/>
      <c r="AE138" s="66"/>
      <c r="AF138" s="66"/>
      <c r="AG138" s="66"/>
      <c r="AH138" s="66"/>
      <c r="AI138" s="66"/>
      <c r="AJ138" s="66"/>
      <c r="AK138" s="66"/>
      <c r="AL138" s="66"/>
      <c r="AM138" s="66"/>
    </row>
    <row r="139" spans="1:39" s="32" customFormat="1" x14ac:dyDescent="0.2">
      <c r="A139" s="160"/>
      <c r="B139" s="60"/>
      <c r="C139" s="60"/>
      <c r="D139" s="253"/>
      <c r="E139" s="23"/>
      <c r="F139" s="23"/>
      <c r="G139" s="94" t="e">
        <f t="shared" si="16"/>
        <v>#NUM!</v>
      </c>
      <c r="H139" s="16"/>
      <c r="I139" s="23"/>
      <c r="J139" s="16"/>
      <c r="K139" s="16"/>
      <c r="L139" s="23"/>
      <c r="M139" s="255"/>
      <c r="N139" s="267">
        <f t="shared" si="8"/>
        <v>0</v>
      </c>
      <c r="O139" s="268">
        <f t="shared" si="10"/>
        <v>0.61099999999999999</v>
      </c>
      <c r="P139" s="90">
        <f t="shared" si="11"/>
        <v>0.61099999999999999</v>
      </c>
      <c r="Q139" s="90">
        <f t="shared" si="12"/>
        <v>4.4465480190562137E-2</v>
      </c>
      <c r="R139" s="90">
        <f t="shared" si="13"/>
        <v>0</v>
      </c>
      <c r="S139" s="269">
        <f t="shared" si="14"/>
        <v>0</v>
      </c>
      <c r="T139" s="90" t="e">
        <f t="shared" si="15"/>
        <v>#DIV/0!</v>
      </c>
      <c r="U139" s="270" t="e">
        <f>'Step 1. Meteorological Inputs'!T139/'Step 1. Meteorological Inputs'!S139</f>
        <v>#DIV/0!</v>
      </c>
      <c r="V139" s="271" t="e">
        <f>'Step 1. Meteorological Inputs'!S139/'Step 1. Meteorological Inputs'!T139</f>
        <v>#DIV/0!</v>
      </c>
      <c r="W139" s="66"/>
      <c r="X139" s="66"/>
      <c r="Y139" s="66"/>
      <c r="Z139" s="66"/>
      <c r="AA139" s="66"/>
      <c r="AB139" s="66"/>
      <c r="AC139" s="66"/>
      <c r="AD139" s="66"/>
      <c r="AE139" s="66"/>
      <c r="AF139" s="66"/>
      <c r="AG139" s="66"/>
      <c r="AH139" s="66"/>
      <c r="AI139" s="66"/>
      <c r="AJ139" s="66"/>
      <c r="AK139" s="66"/>
      <c r="AL139" s="66"/>
      <c r="AM139" s="66"/>
    </row>
    <row r="140" spans="1:39" s="32" customFormat="1" x14ac:dyDescent="0.2">
      <c r="A140" s="160"/>
      <c r="B140" s="60"/>
      <c r="C140" s="60"/>
      <c r="D140" s="253"/>
      <c r="E140" s="23"/>
      <c r="F140" s="23"/>
      <c r="G140" s="94" t="e">
        <f t="shared" si="16"/>
        <v>#NUM!</v>
      </c>
      <c r="H140" s="16"/>
      <c r="I140" s="23"/>
      <c r="J140" s="16"/>
      <c r="K140" s="16"/>
      <c r="L140" s="23"/>
      <c r="M140" s="255"/>
      <c r="N140" s="267">
        <f t="shared" si="8"/>
        <v>0</v>
      </c>
      <c r="O140" s="268">
        <f t="shared" si="10"/>
        <v>0.61099999999999999</v>
      </c>
      <c r="P140" s="90">
        <f t="shared" si="11"/>
        <v>0.61099999999999999</v>
      </c>
      <c r="Q140" s="90">
        <f t="shared" si="12"/>
        <v>4.4465480190562137E-2</v>
      </c>
      <c r="R140" s="90">
        <f t="shared" si="13"/>
        <v>0</v>
      </c>
      <c r="S140" s="269">
        <f t="shared" si="14"/>
        <v>0</v>
      </c>
      <c r="T140" s="90" t="e">
        <f t="shared" si="15"/>
        <v>#DIV/0!</v>
      </c>
      <c r="U140" s="270" t="e">
        <f>'Step 1. Meteorological Inputs'!T140/'Step 1. Meteorological Inputs'!S140</f>
        <v>#DIV/0!</v>
      </c>
      <c r="V140" s="271" t="e">
        <f>'Step 1. Meteorological Inputs'!S140/'Step 1. Meteorological Inputs'!T140</f>
        <v>#DIV/0!</v>
      </c>
      <c r="W140" s="66"/>
      <c r="X140" s="66"/>
      <c r="Y140" s="66"/>
      <c r="Z140" s="66"/>
      <c r="AA140" s="66"/>
      <c r="AB140" s="66"/>
      <c r="AC140" s="66"/>
      <c r="AD140" s="66"/>
      <c r="AE140" s="66"/>
      <c r="AF140" s="66"/>
      <c r="AG140" s="66"/>
      <c r="AH140" s="66"/>
      <c r="AI140" s="66"/>
      <c r="AJ140" s="66"/>
      <c r="AK140" s="66"/>
      <c r="AL140" s="66"/>
      <c r="AM140" s="66"/>
    </row>
    <row r="141" spans="1:39" s="32" customFormat="1" x14ac:dyDescent="0.2">
      <c r="A141" s="160"/>
      <c r="B141" s="60"/>
      <c r="C141" s="60"/>
      <c r="D141" s="253"/>
      <c r="E141" s="23"/>
      <c r="F141" s="23"/>
      <c r="G141" s="94" t="e">
        <f t="shared" si="16"/>
        <v>#NUM!</v>
      </c>
      <c r="H141" s="16"/>
      <c r="I141" s="23"/>
      <c r="J141" s="16"/>
      <c r="K141" s="16"/>
      <c r="L141" s="23"/>
      <c r="M141" s="255"/>
      <c r="N141" s="267">
        <f t="shared" si="8"/>
        <v>0</v>
      </c>
      <c r="O141" s="268">
        <f t="shared" si="10"/>
        <v>0.61099999999999999</v>
      </c>
      <c r="P141" s="90">
        <f t="shared" si="11"/>
        <v>0.61099999999999999</v>
      </c>
      <c r="Q141" s="90">
        <f t="shared" si="12"/>
        <v>4.4465480190562137E-2</v>
      </c>
      <c r="R141" s="90">
        <f t="shared" si="13"/>
        <v>0</v>
      </c>
      <c r="S141" s="269">
        <f t="shared" si="14"/>
        <v>0</v>
      </c>
      <c r="T141" s="90" t="e">
        <f t="shared" si="15"/>
        <v>#DIV/0!</v>
      </c>
      <c r="U141" s="270" t="e">
        <f>'Step 1. Meteorological Inputs'!T141/'Step 1. Meteorological Inputs'!S141</f>
        <v>#DIV/0!</v>
      </c>
      <c r="V141" s="271" t="e">
        <f>'Step 1. Meteorological Inputs'!S141/'Step 1. Meteorological Inputs'!T141</f>
        <v>#DIV/0!</v>
      </c>
      <c r="W141" s="66"/>
      <c r="X141" s="66"/>
      <c r="Y141" s="66"/>
      <c r="Z141" s="66"/>
      <c r="AA141" s="66"/>
      <c r="AB141" s="66"/>
      <c r="AC141" s="66"/>
      <c r="AD141" s="66"/>
      <c r="AE141" s="66"/>
      <c r="AF141" s="66"/>
      <c r="AG141" s="66"/>
      <c r="AH141" s="66"/>
      <c r="AI141" s="66"/>
      <c r="AJ141" s="66"/>
      <c r="AK141" s="66"/>
      <c r="AL141" s="66"/>
      <c r="AM141" s="66"/>
    </row>
    <row r="142" spans="1:39" s="32" customFormat="1" x14ac:dyDescent="0.2">
      <c r="A142" s="160"/>
      <c r="B142" s="60"/>
      <c r="C142" s="60"/>
      <c r="D142" s="253"/>
      <c r="E142" s="23"/>
      <c r="F142" s="23"/>
      <c r="G142" s="94" t="e">
        <f t="shared" si="16"/>
        <v>#NUM!</v>
      </c>
      <c r="H142" s="16"/>
      <c r="I142" s="23"/>
      <c r="J142" s="16"/>
      <c r="K142" s="16"/>
      <c r="L142" s="23"/>
      <c r="M142" s="255"/>
      <c r="N142" s="267">
        <f t="shared" si="8"/>
        <v>0</v>
      </c>
      <c r="O142" s="268">
        <f t="shared" si="10"/>
        <v>0.61099999999999999</v>
      </c>
      <c r="P142" s="90">
        <f t="shared" si="11"/>
        <v>0.61099999999999999</v>
      </c>
      <c r="Q142" s="90">
        <f t="shared" si="12"/>
        <v>4.4465480190562137E-2</v>
      </c>
      <c r="R142" s="90">
        <f t="shared" si="13"/>
        <v>0</v>
      </c>
      <c r="S142" s="269">
        <f t="shared" si="14"/>
        <v>0</v>
      </c>
      <c r="T142" s="90" t="e">
        <f t="shared" si="15"/>
        <v>#DIV/0!</v>
      </c>
      <c r="U142" s="270" t="e">
        <f>'Step 1. Meteorological Inputs'!T142/'Step 1. Meteorological Inputs'!S142</f>
        <v>#DIV/0!</v>
      </c>
      <c r="V142" s="271" t="e">
        <f>'Step 1. Meteorological Inputs'!S142/'Step 1. Meteorological Inputs'!T142</f>
        <v>#DIV/0!</v>
      </c>
      <c r="W142" s="66"/>
      <c r="X142" s="66"/>
      <c r="Y142" s="66"/>
      <c r="Z142" s="66"/>
      <c r="AA142" s="66"/>
      <c r="AB142" s="66"/>
      <c r="AC142" s="66"/>
      <c r="AD142" s="66"/>
      <c r="AE142" s="66"/>
      <c r="AF142" s="66"/>
      <c r="AG142" s="66"/>
      <c r="AH142" s="66"/>
      <c r="AI142" s="66"/>
      <c r="AJ142" s="66"/>
      <c r="AK142" s="66"/>
      <c r="AL142" s="66"/>
      <c r="AM142" s="66"/>
    </row>
    <row r="143" spans="1:39" s="32" customFormat="1" x14ac:dyDescent="0.2">
      <c r="A143" s="160"/>
      <c r="B143" s="60"/>
      <c r="C143" s="60"/>
      <c r="D143" s="253"/>
      <c r="E143" s="23"/>
      <c r="F143" s="23"/>
      <c r="G143" s="94" t="e">
        <f t="shared" si="16"/>
        <v>#NUM!</v>
      </c>
      <c r="H143" s="16"/>
      <c r="I143" s="23"/>
      <c r="J143" s="16"/>
      <c r="K143" s="16"/>
      <c r="L143" s="23"/>
      <c r="M143" s="255"/>
      <c r="N143" s="267">
        <f t="shared" si="8"/>
        <v>0</v>
      </c>
      <c r="O143" s="268">
        <f t="shared" si="10"/>
        <v>0.61099999999999999</v>
      </c>
      <c r="P143" s="90">
        <f t="shared" si="11"/>
        <v>0.61099999999999999</v>
      </c>
      <c r="Q143" s="90">
        <f t="shared" si="12"/>
        <v>4.4465480190562137E-2</v>
      </c>
      <c r="R143" s="90">
        <f t="shared" si="13"/>
        <v>0</v>
      </c>
      <c r="S143" s="269">
        <f t="shared" si="14"/>
        <v>0</v>
      </c>
      <c r="T143" s="90" t="e">
        <f t="shared" si="15"/>
        <v>#DIV/0!</v>
      </c>
      <c r="U143" s="270" t="e">
        <f>'Step 1. Meteorological Inputs'!T143/'Step 1. Meteorological Inputs'!S143</f>
        <v>#DIV/0!</v>
      </c>
      <c r="V143" s="271" t="e">
        <f>'Step 1. Meteorological Inputs'!S143/'Step 1. Meteorological Inputs'!T143</f>
        <v>#DIV/0!</v>
      </c>
      <c r="W143" s="66"/>
      <c r="X143" s="66"/>
      <c r="Y143" s="66"/>
      <c r="Z143" s="66"/>
      <c r="AA143" s="66"/>
      <c r="AB143" s="66"/>
      <c r="AC143" s="66"/>
      <c r="AD143" s="66"/>
      <c r="AE143" s="66"/>
      <c r="AF143" s="66"/>
      <c r="AG143" s="66"/>
      <c r="AH143" s="66"/>
      <c r="AI143" s="66"/>
      <c r="AJ143" s="66"/>
      <c r="AK143" s="66"/>
      <c r="AL143" s="66"/>
      <c r="AM143" s="66"/>
    </row>
    <row r="144" spans="1:39" s="32" customFormat="1" x14ac:dyDescent="0.2">
      <c r="A144" s="160"/>
      <c r="B144" s="60"/>
      <c r="C144" s="60"/>
      <c r="D144" s="253"/>
      <c r="E144" s="23"/>
      <c r="F144" s="23"/>
      <c r="G144" s="94" t="e">
        <f t="shared" si="16"/>
        <v>#NUM!</v>
      </c>
      <c r="H144" s="16"/>
      <c r="I144" s="23"/>
      <c r="J144" s="16"/>
      <c r="K144" s="16"/>
      <c r="L144" s="23"/>
      <c r="M144" s="255"/>
      <c r="N144" s="267">
        <f t="shared" si="8"/>
        <v>0</v>
      </c>
      <c r="O144" s="268">
        <f t="shared" si="10"/>
        <v>0.61099999999999999</v>
      </c>
      <c r="P144" s="90">
        <f t="shared" si="11"/>
        <v>0.61099999999999999</v>
      </c>
      <c r="Q144" s="90">
        <f t="shared" si="12"/>
        <v>4.4465480190562137E-2</v>
      </c>
      <c r="R144" s="90">
        <f t="shared" si="13"/>
        <v>0</v>
      </c>
      <c r="S144" s="269">
        <f t="shared" si="14"/>
        <v>0</v>
      </c>
      <c r="T144" s="90" t="e">
        <f t="shared" si="15"/>
        <v>#DIV/0!</v>
      </c>
      <c r="U144" s="270" t="e">
        <f>'Step 1. Meteorological Inputs'!T144/'Step 1. Meteorological Inputs'!S144</f>
        <v>#DIV/0!</v>
      </c>
      <c r="V144" s="271" t="e">
        <f>'Step 1. Meteorological Inputs'!S144/'Step 1. Meteorological Inputs'!T144</f>
        <v>#DIV/0!</v>
      </c>
      <c r="W144" s="66"/>
      <c r="X144" s="66"/>
      <c r="Y144" s="66"/>
      <c r="Z144" s="66"/>
      <c r="AA144" s="66"/>
      <c r="AB144" s="66"/>
      <c r="AC144" s="66"/>
      <c r="AD144" s="66"/>
      <c r="AE144" s="66"/>
      <c r="AF144" s="66"/>
      <c r="AG144" s="66"/>
      <c r="AH144" s="66"/>
      <c r="AI144" s="66"/>
      <c r="AJ144" s="66"/>
      <c r="AK144" s="66"/>
      <c r="AL144" s="66"/>
      <c r="AM144" s="66"/>
    </row>
    <row r="145" spans="1:39" s="32" customFormat="1" x14ac:dyDescent="0.2">
      <c r="A145" s="160"/>
      <c r="B145" s="60"/>
      <c r="C145" s="60"/>
      <c r="D145" s="253"/>
      <c r="E145" s="23"/>
      <c r="F145" s="23"/>
      <c r="G145" s="94" t="e">
        <f t="shared" si="16"/>
        <v>#NUM!</v>
      </c>
      <c r="H145" s="16"/>
      <c r="I145" s="23"/>
      <c r="J145" s="16"/>
      <c r="K145" s="16"/>
      <c r="L145" s="23"/>
      <c r="M145" s="255"/>
      <c r="N145" s="267">
        <f t="shared" si="8"/>
        <v>0</v>
      </c>
      <c r="O145" s="268">
        <f t="shared" si="10"/>
        <v>0.61099999999999999</v>
      </c>
      <c r="P145" s="90">
        <f t="shared" si="11"/>
        <v>0.61099999999999999</v>
      </c>
      <c r="Q145" s="90">
        <f t="shared" si="12"/>
        <v>4.4465480190562137E-2</v>
      </c>
      <c r="R145" s="90">
        <f t="shared" si="13"/>
        <v>0</v>
      </c>
      <c r="S145" s="269">
        <f t="shared" si="14"/>
        <v>0</v>
      </c>
      <c r="T145" s="90" t="e">
        <f t="shared" si="15"/>
        <v>#DIV/0!</v>
      </c>
      <c r="U145" s="270" t="e">
        <f>'Step 1. Meteorological Inputs'!T145/'Step 1. Meteorological Inputs'!S145</f>
        <v>#DIV/0!</v>
      </c>
      <c r="V145" s="271" t="e">
        <f>'Step 1. Meteorological Inputs'!S145/'Step 1. Meteorological Inputs'!T145</f>
        <v>#DIV/0!</v>
      </c>
      <c r="W145" s="66"/>
      <c r="X145" s="66"/>
      <c r="Y145" s="66"/>
      <c r="Z145" s="66"/>
      <c r="AA145" s="66"/>
      <c r="AB145" s="66"/>
      <c r="AC145" s="66"/>
      <c r="AD145" s="66"/>
      <c r="AE145" s="66"/>
      <c r="AF145" s="66"/>
      <c r="AG145" s="66"/>
      <c r="AH145" s="66"/>
      <c r="AI145" s="66"/>
      <c r="AJ145" s="66"/>
      <c r="AK145" s="66"/>
      <c r="AL145" s="66"/>
      <c r="AM145" s="66"/>
    </row>
    <row r="146" spans="1:39" s="32" customFormat="1" x14ac:dyDescent="0.2">
      <c r="A146" s="160"/>
      <c r="B146" s="60"/>
      <c r="C146" s="60"/>
      <c r="D146" s="253"/>
      <c r="E146" s="23"/>
      <c r="F146" s="23"/>
      <c r="G146" s="94" t="e">
        <f t="shared" si="16"/>
        <v>#NUM!</v>
      </c>
      <c r="H146" s="16"/>
      <c r="I146" s="23"/>
      <c r="J146" s="16"/>
      <c r="K146" s="16"/>
      <c r="L146" s="23"/>
      <c r="M146" s="255"/>
      <c r="N146" s="267">
        <f t="shared" si="8"/>
        <v>0</v>
      </c>
      <c r="O146" s="268">
        <f t="shared" si="10"/>
        <v>0.61099999999999999</v>
      </c>
      <c r="P146" s="90">
        <f t="shared" si="11"/>
        <v>0.61099999999999999</v>
      </c>
      <c r="Q146" s="90">
        <f t="shared" si="12"/>
        <v>4.4465480190562137E-2</v>
      </c>
      <c r="R146" s="90">
        <f t="shared" si="13"/>
        <v>0</v>
      </c>
      <c r="S146" s="269">
        <f t="shared" si="14"/>
        <v>0</v>
      </c>
      <c r="T146" s="90" t="e">
        <f t="shared" si="15"/>
        <v>#DIV/0!</v>
      </c>
      <c r="U146" s="270" t="e">
        <f>'Step 1. Meteorological Inputs'!T146/'Step 1. Meteorological Inputs'!S146</f>
        <v>#DIV/0!</v>
      </c>
      <c r="V146" s="271" t="e">
        <f>'Step 1. Meteorological Inputs'!S146/'Step 1. Meteorological Inputs'!T146</f>
        <v>#DIV/0!</v>
      </c>
      <c r="W146" s="66"/>
      <c r="X146" s="66"/>
      <c r="Y146" s="66"/>
      <c r="Z146" s="66"/>
      <c r="AA146" s="66"/>
      <c r="AB146" s="66"/>
      <c r="AC146" s="66"/>
      <c r="AD146" s="66"/>
      <c r="AE146" s="66"/>
      <c r="AF146" s="66"/>
      <c r="AG146" s="66"/>
      <c r="AH146" s="66"/>
      <c r="AI146" s="66"/>
      <c r="AJ146" s="66"/>
      <c r="AK146" s="66"/>
      <c r="AL146" s="66"/>
      <c r="AM146" s="66"/>
    </row>
    <row r="147" spans="1:39" s="32" customFormat="1" x14ac:dyDescent="0.2">
      <c r="A147" s="160"/>
      <c r="B147" s="60"/>
      <c r="C147" s="60"/>
      <c r="D147" s="253"/>
      <c r="E147" s="23"/>
      <c r="F147" s="254"/>
      <c r="G147" s="94" t="e">
        <f t="shared" si="16"/>
        <v>#NUM!</v>
      </c>
      <c r="H147" s="16"/>
      <c r="I147" s="23"/>
      <c r="J147" s="16"/>
      <c r="K147" s="16"/>
      <c r="L147" s="23"/>
      <c r="M147" s="255"/>
      <c r="N147" s="267">
        <f t="shared" si="8"/>
        <v>0</v>
      </c>
      <c r="O147" s="268">
        <f t="shared" si="10"/>
        <v>0.61099999999999999</v>
      </c>
      <c r="P147" s="90">
        <f t="shared" si="11"/>
        <v>0.61099999999999999</v>
      </c>
      <c r="Q147" s="90">
        <f t="shared" si="12"/>
        <v>4.4465480190562137E-2</v>
      </c>
      <c r="R147" s="90">
        <f t="shared" si="13"/>
        <v>0</v>
      </c>
      <c r="S147" s="269">
        <f t="shared" si="14"/>
        <v>0</v>
      </c>
      <c r="T147" s="90" t="e">
        <f t="shared" si="15"/>
        <v>#DIV/0!</v>
      </c>
      <c r="U147" s="270" t="e">
        <f>'Step 1. Meteorological Inputs'!T147/'Step 1. Meteorological Inputs'!S147</f>
        <v>#DIV/0!</v>
      </c>
      <c r="V147" s="271" t="e">
        <f>'Step 1. Meteorological Inputs'!S147/'Step 1. Meteorological Inputs'!T147</f>
        <v>#DIV/0!</v>
      </c>
      <c r="W147" s="66"/>
      <c r="X147" s="66"/>
      <c r="Y147" s="66"/>
      <c r="Z147" s="66"/>
      <c r="AA147" s="66"/>
      <c r="AB147" s="66"/>
      <c r="AC147" s="66"/>
      <c r="AD147" s="66"/>
      <c r="AE147" s="66"/>
      <c r="AF147" s="66"/>
      <c r="AG147" s="66"/>
      <c r="AH147" s="66"/>
      <c r="AI147" s="66"/>
      <c r="AJ147" s="66"/>
      <c r="AK147" s="66"/>
      <c r="AL147" s="66"/>
      <c r="AM147" s="66"/>
    </row>
    <row r="148" spans="1:39" s="32" customFormat="1" x14ac:dyDescent="0.2">
      <c r="A148" s="160"/>
      <c r="B148" s="60"/>
      <c r="C148" s="60"/>
      <c r="D148" s="253"/>
      <c r="E148" s="23"/>
      <c r="F148" s="254"/>
      <c r="G148" s="94" t="e">
        <f t="shared" si="16"/>
        <v>#NUM!</v>
      </c>
      <c r="H148" s="16"/>
      <c r="I148" s="23"/>
      <c r="J148" s="16"/>
      <c r="K148" s="16"/>
      <c r="L148" s="23"/>
      <c r="M148" s="255"/>
      <c r="N148" s="267">
        <f t="shared" si="8"/>
        <v>0</v>
      </c>
      <c r="O148" s="268">
        <f t="shared" si="10"/>
        <v>0.61099999999999999</v>
      </c>
      <c r="P148" s="90">
        <f t="shared" si="11"/>
        <v>0.61099999999999999</v>
      </c>
      <c r="Q148" s="90">
        <f t="shared" si="12"/>
        <v>4.4465480190562137E-2</v>
      </c>
      <c r="R148" s="90">
        <f t="shared" si="13"/>
        <v>0</v>
      </c>
      <c r="S148" s="269">
        <f t="shared" si="14"/>
        <v>0</v>
      </c>
      <c r="T148" s="90" t="e">
        <f t="shared" si="15"/>
        <v>#DIV/0!</v>
      </c>
      <c r="U148" s="270" t="e">
        <f>'Step 1. Meteorological Inputs'!T148/'Step 1. Meteorological Inputs'!S148</f>
        <v>#DIV/0!</v>
      </c>
      <c r="V148" s="271" t="e">
        <f>'Step 1. Meteorological Inputs'!S148/'Step 1. Meteorological Inputs'!T148</f>
        <v>#DIV/0!</v>
      </c>
      <c r="W148" s="66"/>
      <c r="X148" s="66"/>
      <c r="Y148" s="66"/>
      <c r="Z148" s="66"/>
      <c r="AA148" s="66"/>
      <c r="AB148" s="66"/>
      <c r="AC148" s="66"/>
      <c r="AD148" s="66"/>
      <c r="AE148" s="66"/>
      <c r="AF148" s="66"/>
      <c r="AG148" s="66"/>
      <c r="AH148" s="66"/>
      <c r="AI148" s="66"/>
      <c r="AJ148" s="66"/>
      <c r="AK148" s="66"/>
      <c r="AL148" s="66"/>
      <c r="AM148" s="66"/>
    </row>
    <row r="149" spans="1:39" s="32" customFormat="1" x14ac:dyDescent="0.2">
      <c r="A149" s="160"/>
      <c r="B149" s="60"/>
      <c r="C149" s="60"/>
      <c r="D149" s="253"/>
      <c r="E149" s="23"/>
      <c r="F149" s="254"/>
      <c r="G149" s="94" t="e">
        <f t="shared" si="16"/>
        <v>#NUM!</v>
      </c>
      <c r="H149" s="16"/>
      <c r="I149" s="23"/>
      <c r="J149" s="16"/>
      <c r="K149" s="16"/>
      <c r="L149" s="23"/>
      <c r="M149" s="255"/>
      <c r="N149" s="267">
        <f t="shared" si="8"/>
        <v>0</v>
      </c>
      <c r="O149" s="268">
        <f t="shared" si="10"/>
        <v>0.61099999999999999</v>
      </c>
      <c r="P149" s="90">
        <f t="shared" si="11"/>
        <v>0.61099999999999999</v>
      </c>
      <c r="Q149" s="90">
        <f t="shared" si="12"/>
        <v>4.4465480190562137E-2</v>
      </c>
      <c r="R149" s="90">
        <f t="shared" si="13"/>
        <v>0</v>
      </c>
      <c r="S149" s="269">
        <f t="shared" si="14"/>
        <v>0</v>
      </c>
      <c r="T149" s="90" t="e">
        <f t="shared" si="15"/>
        <v>#DIV/0!</v>
      </c>
      <c r="U149" s="270" t="e">
        <f>'Step 1. Meteorological Inputs'!T149/'Step 1. Meteorological Inputs'!S149</f>
        <v>#DIV/0!</v>
      </c>
      <c r="V149" s="271" t="e">
        <f>'Step 1. Meteorological Inputs'!S149/'Step 1. Meteorological Inputs'!T149</f>
        <v>#DIV/0!</v>
      </c>
      <c r="W149" s="66"/>
      <c r="X149" s="66"/>
      <c r="Y149" s="66"/>
      <c r="Z149" s="66"/>
      <c r="AA149" s="66"/>
      <c r="AB149" s="66"/>
      <c r="AC149" s="66"/>
      <c r="AD149" s="66"/>
      <c r="AE149" s="66"/>
      <c r="AF149" s="66"/>
      <c r="AG149" s="66"/>
      <c r="AH149" s="66"/>
      <c r="AI149" s="66"/>
      <c r="AJ149" s="66"/>
      <c r="AK149" s="66"/>
      <c r="AL149" s="66"/>
      <c r="AM149" s="66"/>
    </row>
    <row r="150" spans="1:39" s="32" customFormat="1" x14ac:dyDescent="0.2">
      <c r="A150" s="160"/>
      <c r="B150" s="60"/>
      <c r="C150" s="60"/>
      <c r="D150" s="253"/>
      <c r="E150" s="23"/>
      <c r="F150" s="254"/>
      <c r="G150" s="94" t="e">
        <f t="shared" si="16"/>
        <v>#NUM!</v>
      </c>
      <c r="H150" s="16"/>
      <c r="I150" s="23"/>
      <c r="J150" s="16"/>
      <c r="K150" s="16"/>
      <c r="L150" s="23"/>
      <c r="M150" s="255"/>
      <c r="N150" s="267">
        <f t="shared" si="8"/>
        <v>0</v>
      </c>
      <c r="O150" s="268">
        <f t="shared" si="10"/>
        <v>0.61099999999999999</v>
      </c>
      <c r="P150" s="90">
        <f t="shared" si="11"/>
        <v>0.61099999999999999</v>
      </c>
      <c r="Q150" s="90">
        <f t="shared" si="12"/>
        <v>4.4465480190562137E-2</v>
      </c>
      <c r="R150" s="90">
        <f t="shared" si="13"/>
        <v>0</v>
      </c>
      <c r="S150" s="269">
        <f t="shared" si="14"/>
        <v>0</v>
      </c>
      <c r="T150" s="90" t="e">
        <f t="shared" si="15"/>
        <v>#DIV/0!</v>
      </c>
      <c r="U150" s="270" t="e">
        <f>'Step 1. Meteorological Inputs'!T150/'Step 1. Meteorological Inputs'!S150</f>
        <v>#DIV/0!</v>
      </c>
      <c r="V150" s="271" t="e">
        <f>'Step 1. Meteorological Inputs'!S150/'Step 1. Meteorological Inputs'!T150</f>
        <v>#DIV/0!</v>
      </c>
      <c r="W150" s="66"/>
      <c r="X150" s="66"/>
      <c r="Y150" s="66"/>
      <c r="Z150" s="66"/>
      <c r="AA150" s="66"/>
      <c r="AB150" s="66"/>
      <c r="AC150" s="66"/>
      <c r="AD150" s="66"/>
      <c r="AE150" s="66"/>
      <c r="AF150" s="66"/>
      <c r="AG150" s="66"/>
      <c r="AH150" s="66"/>
      <c r="AI150" s="66"/>
      <c r="AJ150" s="66"/>
      <c r="AK150" s="66"/>
      <c r="AL150" s="66"/>
      <c r="AM150" s="66"/>
    </row>
    <row r="151" spans="1:39" s="32" customFormat="1" x14ac:dyDescent="0.2">
      <c r="A151" s="160"/>
      <c r="B151" s="60"/>
      <c r="C151" s="60"/>
      <c r="D151" s="253"/>
      <c r="E151" s="23"/>
      <c r="F151" s="254"/>
      <c r="G151" s="94" t="e">
        <f t="shared" si="16"/>
        <v>#NUM!</v>
      </c>
      <c r="H151" s="16"/>
      <c r="I151" s="23"/>
      <c r="J151" s="16"/>
      <c r="K151" s="16"/>
      <c r="L151" s="23"/>
      <c r="M151" s="255"/>
      <c r="N151" s="267">
        <f t="shared" si="8"/>
        <v>0</v>
      </c>
      <c r="O151" s="268">
        <f t="shared" si="10"/>
        <v>0.61099999999999999</v>
      </c>
      <c r="P151" s="90">
        <f t="shared" si="11"/>
        <v>0.61099999999999999</v>
      </c>
      <c r="Q151" s="90">
        <f t="shared" si="12"/>
        <v>4.4465480190562137E-2</v>
      </c>
      <c r="R151" s="90">
        <f t="shared" si="13"/>
        <v>0</v>
      </c>
      <c r="S151" s="269">
        <f t="shared" si="14"/>
        <v>0</v>
      </c>
      <c r="T151" s="90" t="e">
        <f t="shared" si="15"/>
        <v>#DIV/0!</v>
      </c>
      <c r="U151" s="270" t="e">
        <f>'Step 1. Meteorological Inputs'!T151/'Step 1. Meteorological Inputs'!S151</f>
        <v>#DIV/0!</v>
      </c>
      <c r="V151" s="271" t="e">
        <f>'Step 1. Meteorological Inputs'!S151/'Step 1. Meteorological Inputs'!T151</f>
        <v>#DIV/0!</v>
      </c>
      <c r="W151" s="66"/>
      <c r="X151" s="66"/>
      <c r="Y151" s="66"/>
      <c r="Z151" s="66"/>
      <c r="AA151" s="66"/>
      <c r="AB151" s="66"/>
      <c r="AC151" s="66"/>
      <c r="AD151" s="66"/>
      <c r="AE151" s="66"/>
      <c r="AF151" s="66"/>
      <c r="AG151" s="66"/>
      <c r="AH151" s="66"/>
      <c r="AI151" s="66"/>
      <c r="AJ151" s="66"/>
      <c r="AK151" s="66"/>
      <c r="AL151" s="66"/>
      <c r="AM151" s="66"/>
    </row>
    <row r="152" spans="1:39" s="32" customFormat="1" x14ac:dyDescent="0.2">
      <c r="A152" s="160"/>
      <c r="B152" s="60"/>
      <c r="C152" s="60"/>
      <c r="D152" s="253"/>
      <c r="E152" s="23"/>
      <c r="F152" s="254"/>
      <c r="G152" s="94" t="e">
        <f t="shared" si="16"/>
        <v>#NUM!</v>
      </c>
      <c r="H152" s="16"/>
      <c r="I152" s="23"/>
      <c r="J152" s="16"/>
      <c r="K152" s="16"/>
      <c r="L152" s="23"/>
      <c r="M152" s="255"/>
      <c r="N152" s="267">
        <f t="shared" si="8"/>
        <v>0</v>
      </c>
      <c r="O152" s="268">
        <f t="shared" si="10"/>
        <v>0.61099999999999999</v>
      </c>
      <c r="P152" s="90">
        <f t="shared" si="11"/>
        <v>0.61099999999999999</v>
      </c>
      <c r="Q152" s="90">
        <f t="shared" si="12"/>
        <v>4.4465480190562137E-2</v>
      </c>
      <c r="R152" s="90">
        <f t="shared" si="13"/>
        <v>0</v>
      </c>
      <c r="S152" s="269">
        <f t="shared" si="14"/>
        <v>0</v>
      </c>
      <c r="T152" s="90" t="e">
        <f t="shared" si="15"/>
        <v>#DIV/0!</v>
      </c>
      <c r="U152" s="270" t="e">
        <f>'Step 1. Meteorological Inputs'!T152/'Step 1. Meteorological Inputs'!S152</f>
        <v>#DIV/0!</v>
      </c>
      <c r="V152" s="271" t="e">
        <f>'Step 1. Meteorological Inputs'!S152/'Step 1. Meteorological Inputs'!T152</f>
        <v>#DIV/0!</v>
      </c>
      <c r="W152" s="66"/>
      <c r="X152" s="66"/>
      <c r="Y152" s="66"/>
      <c r="Z152" s="66"/>
      <c r="AA152" s="66"/>
      <c r="AB152" s="66"/>
      <c r="AC152" s="66"/>
      <c r="AD152" s="66"/>
      <c r="AE152" s="66"/>
      <c r="AF152" s="66"/>
      <c r="AG152" s="66"/>
      <c r="AH152" s="66"/>
      <c r="AI152" s="66"/>
      <c r="AJ152" s="66"/>
      <c r="AK152" s="66"/>
      <c r="AL152" s="66"/>
      <c r="AM152" s="66"/>
    </row>
    <row r="153" spans="1:39" s="32" customFormat="1" x14ac:dyDescent="0.2">
      <c r="A153" s="160"/>
      <c r="B153" s="60"/>
      <c r="C153" s="60"/>
      <c r="D153" s="253"/>
      <c r="E153" s="23"/>
      <c r="F153" s="254"/>
      <c r="G153" s="94" t="e">
        <f t="shared" si="16"/>
        <v>#NUM!</v>
      </c>
      <c r="H153" s="16"/>
      <c r="I153" s="23"/>
      <c r="J153" s="16"/>
      <c r="K153" s="16"/>
      <c r="L153" s="23"/>
      <c r="M153" s="255"/>
      <c r="N153" s="267">
        <f t="shared" si="8"/>
        <v>0</v>
      </c>
      <c r="O153" s="268">
        <f t="shared" si="10"/>
        <v>0.61099999999999999</v>
      </c>
      <c r="P153" s="90">
        <f t="shared" si="11"/>
        <v>0.61099999999999999</v>
      </c>
      <c r="Q153" s="90">
        <f t="shared" si="12"/>
        <v>4.4465480190562137E-2</v>
      </c>
      <c r="R153" s="90">
        <f t="shared" si="13"/>
        <v>0</v>
      </c>
      <c r="S153" s="269">
        <f t="shared" si="14"/>
        <v>0</v>
      </c>
      <c r="T153" s="90" t="e">
        <f t="shared" si="15"/>
        <v>#DIV/0!</v>
      </c>
      <c r="U153" s="270" t="e">
        <f>'Step 1. Meteorological Inputs'!T153/'Step 1. Meteorological Inputs'!S153</f>
        <v>#DIV/0!</v>
      </c>
      <c r="V153" s="271" t="e">
        <f>'Step 1. Meteorological Inputs'!S153/'Step 1. Meteorological Inputs'!T153</f>
        <v>#DIV/0!</v>
      </c>
      <c r="W153" s="66"/>
      <c r="X153" s="66"/>
      <c r="Y153" s="66"/>
      <c r="Z153" s="66"/>
      <c r="AA153" s="66"/>
      <c r="AB153" s="66"/>
      <c r="AC153" s="66"/>
      <c r="AD153" s="66"/>
      <c r="AE153" s="66"/>
      <c r="AF153" s="66"/>
      <c r="AG153" s="66"/>
      <c r="AH153" s="66"/>
      <c r="AI153" s="66"/>
      <c r="AJ153" s="66"/>
      <c r="AK153" s="66"/>
      <c r="AL153" s="66"/>
      <c r="AM153" s="66"/>
    </row>
    <row r="154" spans="1:39" s="32" customFormat="1" x14ac:dyDescent="0.2">
      <c r="A154" s="160"/>
      <c r="B154" s="60"/>
      <c r="C154" s="60"/>
      <c r="D154" s="253"/>
      <c r="E154" s="23"/>
      <c r="F154" s="254"/>
      <c r="G154" s="94" t="e">
        <f t="shared" si="16"/>
        <v>#NUM!</v>
      </c>
      <c r="H154" s="16"/>
      <c r="I154" s="23"/>
      <c r="J154" s="16"/>
      <c r="K154" s="16"/>
      <c r="L154" s="23"/>
      <c r="M154" s="255"/>
      <c r="N154" s="267">
        <f t="shared" si="8"/>
        <v>0</v>
      </c>
      <c r="O154" s="268">
        <f t="shared" si="10"/>
        <v>0.61099999999999999</v>
      </c>
      <c r="P154" s="90">
        <f t="shared" si="11"/>
        <v>0.61099999999999999</v>
      </c>
      <c r="Q154" s="90">
        <f t="shared" si="12"/>
        <v>4.4465480190562137E-2</v>
      </c>
      <c r="R154" s="90">
        <f t="shared" si="13"/>
        <v>0</v>
      </c>
      <c r="S154" s="269">
        <f t="shared" si="14"/>
        <v>0</v>
      </c>
      <c r="T154" s="90" t="e">
        <f t="shared" si="15"/>
        <v>#DIV/0!</v>
      </c>
      <c r="U154" s="270" t="e">
        <f>'Step 1. Meteorological Inputs'!T154/'Step 1. Meteorological Inputs'!S154</f>
        <v>#DIV/0!</v>
      </c>
      <c r="V154" s="271" t="e">
        <f>'Step 1. Meteorological Inputs'!S154/'Step 1. Meteorological Inputs'!T154</f>
        <v>#DIV/0!</v>
      </c>
      <c r="W154" s="66"/>
      <c r="X154" s="66"/>
      <c r="Y154" s="66"/>
      <c r="Z154" s="66"/>
      <c r="AA154" s="66"/>
      <c r="AB154" s="66"/>
      <c r="AC154" s="66"/>
      <c r="AD154" s="66"/>
      <c r="AE154" s="66"/>
      <c r="AF154" s="66"/>
      <c r="AG154" s="66"/>
      <c r="AH154" s="66"/>
      <c r="AI154" s="66"/>
      <c r="AJ154" s="66"/>
      <c r="AK154" s="66"/>
      <c r="AL154" s="66"/>
      <c r="AM154" s="66"/>
    </row>
    <row r="155" spans="1:39" s="32" customFormat="1" x14ac:dyDescent="0.2">
      <c r="A155" s="160"/>
      <c r="B155" s="60"/>
      <c r="C155" s="60"/>
      <c r="D155" s="253"/>
      <c r="E155" s="23"/>
      <c r="F155" s="254"/>
      <c r="G155" s="94" t="e">
        <f t="shared" si="16"/>
        <v>#NUM!</v>
      </c>
      <c r="H155" s="16"/>
      <c r="I155" s="23"/>
      <c r="J155" s="16"/>
      <c r="K155" s="16"/>
      <c r="L155" s="23"/>
      <c r="M155" s="255"/>
      <c r="N155" s="267">
        <f t="shared" si="8"/>
        <v>0</v>
      </c>
      <c r="O155" s="268">
        <f t="shared" si="10"/>
        <v>0.61099999999999999</v>
      </c>
      <c r="P155" s="90">
        <f t="shared" si="11"/>
        <v>0.61099999999999999</v>
      </c>
      <c r="Q155" s="90">
        <f t="shared" si="12"/>
        <v>4.4465480190562137E-2</v>
      </c>
      <c r="R155" s="90">
        <f t="shared" si="13"/>
        <v>0</v>
      </c>
      <c r="S155" s="269">
        <f t="shared" si="14"/>
        <v>0</v>
      </c>
      <c r="T155" s="90" t="e">
        <f t="shared" si="15"/>
        <v>#DIV/0!</v>
      </c>
      <c r="U155" s="270" t="e">
        <f>'Step 1. Meteorological Inputs'!T155/'Step 1. Meteorological Inputs'!S155</f>
        <v>#DIV/0!</v>
      </c>
      <c r="V155" s="271" t="e">
        <f>'Step 1. Meteorological Inputs'!S155/'Step 1. Meteorological Inputs'!T155</f>
        <v>#DIV/0!</v>
      </c>
      <c r="W155" s="66"/>
      <c r="X155" s="66"/>
      <c r="Y155" s="66"/>
      <c r="Z155" s="66"/>
      <c r="AA155" s="66"/>
      <c r="AB155" s="66"/>
      <c r="AC155" s="66"/>
      <c r="AD155" s="66"/>
      <c r="AE155" s="66"/>
      <c r="AF155" s="66"/>
      <c r="AG155" s="66"/>
      <c r="AH155" s="66"/>
      <c r="AI155" s="66"/>
      <c r="AJ155" s="66"/>
      <c r="AK155" s="66"/>
      <c r="AL155" s="66"/>
      <c r="AM155" s="66"/>
    </row>
    <row r="156" spans="1:39" s="32" customFormat="1" x14ac:dyDescent="0.2">
      <c r="A156" s="160"/>
      <c r="B156" s="60"/>
      <c r="C156" s="60"/>
      <c r="D156" s="253"/>
      <c r="E156" s="23"/>
      <c r="F156" s="254"/>
      <c r="G156" s="94" t="e">
        <f t="shared" si="16"/>
        <v>#NUM!</v>
      </c>
      <c r="H156" s="16"/>
      <c r="I156" s="23"/>
      <c r="J156" s="16"/>
      <c r="K156" s="16"/>
      <c r="L156" s="23"/>
      <c r="M156" s="255"/>
      <c r="N156" s="267">
        <f t="shared" si="8"/>
        <v>0</v>
      </c>
      <c r="O156" s="268">
        <f t="shared" si="10"/>
        <v>0.61099999999999999</v>
      </c>
      <c r="P156" s="90">
        <f t="shared" si="11"/>
        <v>0.61099999999999999</v>
      </c>
      <c r="Q156" s="90">
        <f t="shared" si="12"/>
        <v>4.4465480190562137E-2</v>
      </c>
      <c r="R156" s="90">
        <f t="shared" si="13"/>
        <v>0</v>
      </c>
      <c r="S156" s="269">
        <f t="shared" si="14"/>
        <v>0</v>
      </c>
      <c r="T156" s="90" t="e">
        <f t="shared" si="15"/>
        <v>#DIV/0!</v>
      </c>
      <c r="U156" s="270" t="e">
        <f>'Step 1. Meteorological Inputs'!T156/'Step 1. Meteorological Inputs'!S156</f>
        <v>#DIV/0!</v>
      </c>
      <c r="V156" s="271" t="e">
        <f>'Step 1. Meteorological Inputs'!S156/'Step 1. Meteorological Inputs'!T156</f>
        <v>#DIV/0!</v>
      </c>
      <c r="W156" s="66"/>
      <c r="X156" s="66"/>
      <c r="Y156" s="66"/>
      <c r="Z156" s="66"/>
      <c r="AA156" s="66"/>
      <c r="AB156" s="66"/>
      <c r="AC156" s="66"/>
      <c r="AD156" s="66"/>
      <c r="AE156" s="66"/>
      <c r="AF156" s="66"/>
      <c r="AG156" s="66"/>
      <c r="AH156" s="66"/>
      <c r="AI156" s="66"/>
      <c r="AJ156" s="66"/>
      <c r="AK156" s="66"/>
      <c r="AL156" s="66"/>
      <c r="AM156" s="66"/>
    </row>
    <row r="157" spans="1:39" s="32" customFormat="1" x14ac:dyDescent="0.2">
      <c r="A157" s="160"/>
      <c r="B157" s="60"/>
      <c r="C157" s="60"/>
      <c r="D157" s="253"/>
      <c r="E157" s="23"/>
      <c r="F157" s="254"/>
      <c r="G157" s="94" t="e">
        <f t="shared" si="16"/>
        <v>#NUM!</v>
      </c>
      <c r="H157" s="16"/>
      <c r="I157" s="23"/>
      <c r="J157" s="16"/>
      <c r="K157" s="16"/>
      <c r="L157" s="23"/>
      <c r="M157" s="255"/>
      <c r="N157" s="267">
        <f t="shared" si="8"/>
        <v>0</v>
      </c>
      <c r="O157" s="268">
        <f t="shared" si="10"/>
        <v>0.61099999999999999</v>
      </c>
      <c r="P157" s="90">
        <f t="shared" si="11"/>
        <v>0.61099999999999999</v>
      </c>
      <c r="Q157" s="90">
        <f t="shared" si="12"/>
        <v>4.4465480190562137E-2</v>
      </c>
      <c r="R157" s="90">
        <f t="shared" si="13"/>
        <v>0</v>
      </c>
      <c r="S157" s="269">
        <f t="shared" si="14"/>
        <v>0</v>
      </c>
      <c r="T157" s="90" t="e">
        <f t="shared" si="15"/>
        <v>#DIV/0!</v>
      </c>
      <c r="U157" s="270" t="e">
        <f>'Step 1. Meteorological Inputs'!T157/'Step 1. Meteorological Inputs'!S157</f>
        <v>#DIV/0!</v>
      </c>
      <c r="V157" s="271" t="e">
        <f>'Step 1. Meteorological Inputs'!S157/'Step 1. Meteorological Inputs'!T157</f>
        <v>#DIV/0!</v>
      </c>
      <c r="W157" s="66"/>
      <c r="X157" s="66"/>
      <c r="Y157" s="66"/>
      <c r="Z157" s="66"/>
      <c r="AA157" s="66"/>
      <c r="AB157" s="66"/>
      <c r="AC157" s="66"/>
      <c r="AD157" s="66"/>
      <c r="AE157" s="66"/>
      <c r="AF157" s="66"/>
      <c r="AG157" s="66"/>
      <c r="AH157" s="66"/>
      <c r="AI157" s="66"/>
      <c r="AJ157" s="66"/>
      <c r="AK157" s="66"/>
      <c r="AL157" s="66"/>
      <c r="AM157" s="66"/>
    </row>
    <row r="158" spans="1:39" s="32" customFormat="1" x14ac:dyDescent="0.2">
      <c r="A158" s="160"/>
      <c r="B158" s="60"/>
      <c r="C158" s="60"/>
      <c r="D158" s="253"/>
      <c r="E158" s="23"/>
      <c r="F158" s="254"/>
      <c r="G158" s="94" t="e">
        <f t="shared" si="16"/>
        <v>#NUM!</v>
      </c>
      <c r="H158" s="16"/>
      <c r="I158" s="23"/>
      <c r="J158" s="16"/>
      <c r="K158" s="16"/>
      <c r="L158" s="23"/>
      <c r="M158" s="255"/>
      <c r="N158" s="267">
        <f t="shared" si="8"/>
        <v>0</v>
      </c>
      <c r="O158" s="268">
        <f t="shared" si="10"/>
        <v>0.61099999999999999</v>
      </c>
      <c r="P158" s="90">
        <f t="shared" si="11"/>
        <v>0.61099999999999999</v>
      </c>
      <c r="Q158" s="90">
        <f t="shared" si="12"/>
        <v>4.4465480190562137E-2</v>
      </c>
      <c r="R158" s="90">
        <f t="shared" si="13"/>
        <v>0</v>
      </c>
      <c r="S158" s="269">
        <f t="shared" si="14"/>
        <v>0</v>
      </c>
      <c r="T158" s="90" t="e">
        <f t="shared" si="15"/>
        <v>#DIV/0!</v>
      </c>
      <c r="U158" s="270" t="e">
        <f>'Step 1. Meteorological Inputs'!T158/'Step 1. Meteorological Inputs'!S158</f>
        <v>#DIV/0!</v>
      </c>
      <c r="V158" s="271" t="e">
        <f>'Step 1. Meteorological Inputs'!S158/'Step 1. Meteorological Inputs'!T158</f>
        <v>#DIV/0!</v>
      </c>
      <c r="W158" s="66"/>
      <c r="X158" s="66"/>
      <c r="Y158" s="66"/>
      <c r="Z158" s="66"/>
      <c r="AA158" s="66"/>
      <c r="AB158" s="66"/>
      <c r="AC158" s="66"/>
      <c r="AD158" s="66"/>
      <c r="AE158" s="66"/>
      <c r="AF158" s="66"/>
      <c r="AG158" s="66"/>
      <c r="AH158" s="66"/>
      <c r="AI158" s="66"/>
      <c r="AJ158" s="66"/>
      <c r="AK158" s="66"/>
      <c r="AL158" s="66"/>
      <c r="AM158" s="66"/>
    </row>
    <row r="159" spans="1:39" s="32" customFormat="1" x14ac:dyDescent="0.2">
      <c r="A159" s="160"/>
      <c r="B159" s="60"/>
      <c r="C159" s="60"/>
      <c r="D159" s="253"/>
      <c r="E159" s="23"/>
      <c r="F159" s="254"/>
      <c r="G159" s="94" t="e">
        <f t="shared" si="16"/>
        <v>#NUM!</v>
      </c>
      <c r="H159" s="16"/>
      <c r="I159" s="23"/>
      <c r="J159" s="16"/>
      <c r="K159" s="16"/>
      <c r="L159" s="23"/>
      <c r="M159" s="255"/>
      <c r="N159" s="267">
        <f t="shared" si="8"/>
        <v>0</v>
      </c>
      <c r="O159" s="268">
        <f t="shared" si="10"/>
        <v>0.61099999999999999</v>
      </c>
      <c r="P159" s="90">
        <f t="shared" si="11"/>
        <v>0.61099999999999999</v>
      </c>
      <c r="Q159" s="90">
        <f t="shared" si="12"/>
        <v>4.4465480190562137E-2</v>
      </c>
      <c r="R159" s="90">
        <f t="shared" si="13"/>
        <v>0</v>
      </c>
      <c r="S159" s="269">
        <f t="shared" si="14"/>
        <v>0</v>
      </c>
      <c r="T159" s="90" t="e">
        <f t="shared" si="15"/>
        <v>#DIV/0!</v>
      </c>
      <c r="U159" s="270" t="e">
        <f>'Step 1. Meteorological Inputs'!T159/'Step 1. Meteorological Inputs'!S159</f>
        <v>#DIV/0!</v>
      </c>
      <c r="V159" s="271" t="e">
        <f>'Step 1. Meteorological Inputs'!S159/'Step 1. Meteorological Inputs'!T159</f>
        <v>#DIV/0!</v>
      </c>
      <c r="W159" s="66"/>
      <c r="X159" s="66"/>
      <c r="Y159" s="66"/>
      <c r="Z159" s="66"/>
      <c r="AA159" s="66"/>
      <c r="AB159" s="66"/>
      <c r="AC159" s="66"/>
      <c r="AD159" s="66"/>
      <c r="AE159" s="66"/>
      <c r="AF159" s="66"/>
      <c r="AG159" s="66"/>
      <c r="AH159" s="66"/>
      <c r="AI159" s="66"/>
      <c r="AJ159" s="66"/>
      <c r="AK159" s="66"/>
      <c r="AL159" s="66"/>
      <c r="AM159" s="66"/>
    </row>
    <row r="160" spans="1:39" s="32" customFormat="1" x14ac:dyDescent="0.2">
      <c r="A160" s="160"/>
      <c r="B160" s="60"/>
      <c r="C160" s="60"/>
      <c r="D160" s="253"/>
      <c r="E160" s="23"/>
      <c r="F160" s="254"/>
      <c r="G160" s="94" t="e">
        <f t="shared" si="16"/>
        <v>#NUM!</v>
      </c>
      <c r="H160" s="16"/>
      <c r="I160" s="23"/>
      <c r="J160" s="16"/>
      <c r="K160" s="16"/>
      <c r="L160" s="23"/>
      <c r="M160" s="255"/>
      <c r="N160" s="267">
        <f t="shared" si="8"/>
        <v>0</v>
      </c>
      <c r="O160" s="268">
        <f t="shared" si="10"/>
        <v>0.61099999999999999</v>
      </c>
      <c r="P160" s="90">
        <f t="shared" si="11"/>
        <v>0.61099999999999999</v>
      </c>
      <c r="Q160" s="90">
        <f t="shared" si="12"/>
        <v>4.4465480190562137E-2</v>
      </c>
      <c r="R160" s="90">
        <f t="shared" si="13"/>
        <v>0</v>
      </c>
      <c r="S160" s="269">
        <f t="shared" si="14"/>
        <v>0</v>
      </c>
      <c r="T160" s="90" t="e">
        <f t="shared" si="15"/>
        <v>#DIV/0!</v>
      </c>
      <c r="U160" s="270" t="e">
        <f>'Step 1. Meteorological Inputs'!T160/'Step 1. Meteorological Inputs'!S160</f>
        <v>#DIV/0!</v>
      </c>
      <c r="V160" s="271" t="e">
        <f>'Step 1. Meteorological Inputs'!S160/'Step 1. Meteorological Inputs'!T160</f>
        <v>#DIV/0!</v>
      </c>
      <c r="W160" s="66"/>
      <c r="X160" s="66"/>
      <c r="Y160" s="66"/>
      <c r="Z160" s="66"/>
      <c r="AA160" s="66"/>
      <c r="AB160" s="66"/>
      <c r="AC160" s="66"/>
      <c r="AD160" s="66"/>
      <c r="AE160" s="66"/>
      <c r="AF160" s="66"/>
      <c r="AG160" s="66"/>
      <c r="AH160" s="66"/>
      <c r="AI160" s="66"/>
      <c r="AJ160" s="66"/>
      <c r="AK160" s="66"/>
      <c r="AL160" s="66"/>
      <c r="AM160" s="66"/>
    </row>
    <row r="161" spans="1:39" s="32" customFormat="1" x14ac:dyDescent="0.2">
      <c r="A161" s="160"/>
      <c r="B161" s="60"/>
      <c r="C161" s="60"/>
      <c r="D161" s="253"/>
      <c r="E161" s="23"/>
      <c r="F161" s="254"/>
      <c r="G161" s="94" t="e">
        <f t="shared" si="16"/>
        <v>#NUM!</v>
      </c>
      <c r="H161" s="16"/>
      <c r="I161" s="23"/>
      <c r="J161" s="16"/>
      <c r="K161" s="16"/>
      <c r="L161" s="23"/>
      <c r="M161" s="255"/>
      <c r="N161" s="267">
        <f t="shared" si="8"/>
        <v>0</v>
      </c>
      <c r="O161" s="268">
        <f t="shared" ref="O161:O211" si="17">0.611*EXP((17.27*I161)/(I161+237.3))</f>
        <v>0.61099999999999999</v>
      </c>
      <c r="P161" s="90">
        <f t="shared" ref="P161:P211" si="18">O161*(1-J161)</f>
        <v>0.61099999999999999</v>
      </c>
      <c r="Q161" s="90">
        <f t="shared" ref="Q161:Q211" si="19">O161*(4098.05/(I161+237.3)^2)</f>
        <v>4.4465480190562137E-2</v>
      </c>
      <c r="R161" s="90">
        <f t="shared" ref="R161:R211" si="20">0.06*K161</f>
        <v>0</v>
      </c>
      <c r="S161" s="269">
        <f t="shared" ref="S161:S211" si="21">(Q161*N161+1.246*1.01*P161*R161)*3600/(2480*1000*(Q161+0.0652))</f>
        <v>0</v>
      </c>
      <c r="T161" s="90" t="e">
        <f t="shared" ref="T161:T211" si="22">L161/M161</f>
        <v>#DIV/0!</v>
      </c>
      <c r="U161" s="270" t="e">
        <f>'Step 1. Meteorological Inputs'!T161/'Step 1. Meteorological Inputs'!S161</f>
        <v>#DIV/0!</v>
      </c>
      <c r="V161" s="271" t="e">
        <f>'Step 1. Meteorological Inputs'!S161/'Step 1. Meteorological Inputs'!T161</f>
        <v>#DIV/0!</v>
      </c>
      <c r="W161" s="66"/>
      <c r="X161" s="66"/>
      <c r="Y161" s="66"/>
      <c r="Z161" s="66"/>
      <c r="AA161" s="66"/>
      <c r="AB161" s="66"/>
      <c r="AC161" s="66"/>
      <c r="AD161" s="66"/>
      <c r="AE161" s="66"/>
      <c r="AF161" s="66"/>
      <c r="AG161" s="66"/>
      <c r="AH161" s="66"/>
      <c r="AI161" s="66"/>
      <c r="AJ161" s="66"/>
      <c r="AK161" s="66"/>
      <c r="AL161" s="66"/>
      <c r="AM161" s="66"/>
    </row>
    <row r="162" spans="1:39" s="32" customFormat="1" x14ac:dyDescent="0.2">
      <c r="A162" s="160"/>
      <c r="B162" s="60"/>
      <c r="C162" s="60"/>
      <c r="D162" s="253"/>
      <c r="E162" s="23"/>
      <c r="F162" s="254"/>
      <c r="G162" s="94" t="e">
        <f t="shared" si="16"/>
        <v>#NUM!</v>
      </c>
      <c r="H162" s="16"/>
      <c r="I162" s="23"/>
      <c r="J162" s="16"/>
      <c r="K162" s="16"/>
      <c r="L162" s="23"/>
      <c r="M162" s="255"/>
      <c r="N162" s="267">
        <f t="shared" si="8"/>
        <v>0</v>
      </c>
      <c r="O162" s="268">
        <f t="shared" si="17"/>
        <v>0.61099999999999999</v>
      </c>
      <c r="P162" s="90">
        <f t="shared" si="18"/>
        <v>0.61099999999999999</v>
      </c>
      <c r="Q162" s="90">
        <f t="shared" si="19"/>
        <v>4.4465480190562137E-2</v>
      </c>
      <c r="R162" s="90">
        <f t="shared" si="20"/>
        <v>0</v>
      </c>
      <c r="S162" s="269">
        <f t="shared" si="21"/>
        <v>0</v>
      </c>
      <c r="T162" s="90" t="e">
        <f t="shared" si="22"/>
        <v>#DIV/0!</v>
      </c>
      <c r="U162" s="270" t="e">
        <f>'Step 1. Meteorological Inputs'!T162/'Step 1. Meteorological Inputs'!S162</f>
        <v>#DIV/0!</v>
      </c>
      <c r="V162" s="271" t="e">
        <f>'Step 1. Meteorological Inputs'!S162/'Step 1. Meteorological Inputs'!T162</f>
        <v>#DIV/0!</v>
      </c>
      <c r="W162" s="66"/>
      <c r="X162" s="66"/>
      <c r="Y162" s="66"/>
      <c r="Z162" s="66"/>
      <c r="AA162" s="66"/>
      <c r="AB162" s="66"/>
      <c r="AC162" s="66"/>
      <c r="AD162" s="66"/>
      <c r="AE162" s="66"/>
      <c r="AF162" s="66"/>
      <c r="AG162" s="66"/>
      <c r="AH162" s="66"/>
      <c r="AI162" s="66"/>
      <c r="AJ162" s="66"/>
      <c r="AK162" s="66"/>
      <c r="AL162" s="66"/>
      <c r="AM162" s="66"/>
    </row>
    <row r="163" spans="1:39" s="32" customFormat="1" x14ac:dyDescent="0.2">
      <c r="A163" s="160"/>
      <c r="B163" s="60"/>
      <c r="C163" s="60"/>
      <c r="D163" s="253"/>
      <c r="E163" s="23"/>
      <c r="F163" s="254"/>
      <c r="G163" s="94" t="e">
        <f t="shared" si="16"/>
        <v>#NUM!</v>
      </c>
      <c r="H163" s="16"/>
      <c r="I163" s="23"/>
      <c r="J163" s="16"/>
      <c r="K163" s="16"/>
      <c r="L163" s="23"/>
      <c r="M163" s="255"/>
      <c r="N163" s="267">
        <f t="shared" si="8"/>
        <v>0</v>
      </c>
      <c r="O163" s="268">
        <f t="shared" si="17"/>
        <v>0.61099999999999999</v>
      </c>
      <c r="P163" s="90">
        <f t="shared" si="18"/>
        <v>0.61099999999999999</v>
      </c>
      <c r="Q163" s="90">
        <f t="shared" si="19"/>
        <v>4.4465480190562137E-2</v>
      </c>
      <c r="R163" s="90">
        <f t="shared" si="20"/>
        <v>0</v>
      </c>
      <c r="S163" s="269">
        <f t="shared" si="21"/>
        <v>0</v>
      </c>
      <c r="T163" s="90" t="e">
        <f t="shared" si="22"/>
        <v>#DIV/0!</v>
      </c>
      <c r="U163" s="270" t="e">
        <f>'Step 1. Meteorological Inputs'!T163/'Step 1. Meteorological Inputs'!S163</f>
        <v>#DIV/0!</v>
      </c>
      <c r="V163" s="271" t="e">
        <f>'Step 1. Meteorological Inputs'!S163/'Step 1. Meteorological Inputs'!T163</f>
        <v>#DIV/0!</v>
      </c>
      <c r="W163" s="66"/>
      <c r="X163" s="66"/>
      <c r="Y163" s="66"/>
      <c r="Z163" s="66"/>
      <c r="AA163" s="66"/>
      <c r="AB163" s="66"/>
      <c r="AC163" s="66"/>
      <c r="AD163" s="66"/>
      <c r="AE163" s="66"/>
      <c r="AF163" s="66"/>
      <c r="AG163" s="66"/>
      <c r="AH163" s="66"/>
      <c r="AI163" s="66"/>
      <c r="AJ163" s="66"/>
      <c r="AK163" s="66"/>
      <c r="AL163" s="66"/>
      <c r="AM163" s="66"/>
    </row>
    <row r="164" spans="1:39" s="32" customFormat="1" x14ac:dyDescent="0.2">
      <c r="A164" s="160"/>
      <c r="B164" s="60"/>
      <c r="C164" s="60"/>
      <c r="D164" s="253"/>
      <c r="E164" s="23"/>
      <c r="F164" s="254"/>
      <c r="G164" s="94" t="e">
        <f t="shared" si="16"/>
        <v>#NUM!</v>
      </c>
      <c r="H164" s="16"/>
      <c r="I164" s="23"/>
      <c r="J164" s="16"/>
      <c r="K164" s="16"/>
      <c r="L164" s="23"/>
      <c r="M164" s="255"/>
      <c r="N164" s="267">
        <f t="shared" si="8"/>
        <v>0</v>
      </c>
      <c r="O164" s="268">
        <f t="shared" si="17"/>
        <v>0.61099999999999999</v>
      </c>
      <c r="P164" s="90">
        <f t="shared" si="18"/>
        <v>0.61099999999999999</v>
      </c>
      <c r="Q164" s="90">
        <f t="shared" si="19"/>
        <v>4.4465480190562137E-2</v>
      </c>
      <c r="R164" s="90">
        <f t="shared" si="20"/>
        <v>0</v>
      </c>
      <c r="S164" s="269">
        <f t="shared" si="21"/>
        <v>0</v>
      </c>
      <c r="T164" s="90" t="e">
        <f t="shared" si="22"/>
        <v>#DIV/0!</v>
      </c>
      <c r="U164" s="270" t="e">
        <f>'Step 1. Meteorological Inputs'!T164/'Step 1. Meteorological Inputs'!S164</f>
        <v>#DIV/0!</v>
      </c>
      <c r="V164" s="271" t="e">
        <f>'Step 1. Meteorological Inputs'!S164/'Step 1. Meteorological Inputs'!T164</f>
        <v>#DIV/0!</v>
      </c>
      <c r="W164" s="66"/>
      <c r="X164" s="66"/>
      <c r="Y164" s="66"/>
      <c r="Z164" s="66"/>
      <c r="AA164" s="66"/>
      <c r="AB164" s="66"/>
      <c r="AC164" s="66"/>
      <c r="AD164" s="66"/>
      <c r="AE164" s="66"/>
      <c r="AF164" s="66"/>
      <c r="AG164" s="66"/>
      <c r="AH164" s="66"/>
      <c r="AI164" s="66"/>
      <c r="AJ164" s="66"/>
      <c r="AK164" s="66"/>
      <c r="AL164" s="66"/>
      <c r="AM164" s="66"/>
    </row>
    <row r="165" spans="1:39" s="32" customFormat="1" x14ac:dyDescent="0.2">
      <c r="A165" s="160"/>
      <c r="B165" s="60"/>
      <c r="C165" s="60"/>
      <c r="D165" s="253"/>
      <c r="E165" s="23"/>
      <c r="F165" s="254"/>
      <c r="G165" s="94" t="e">
        <f t="shared" si="16"/>
        <v>#NUM!</v>
      </c>
      <c r="H165" s="16"/>
      <c r="I165" s="23"/>
      <c r="J165" s="16"/>
      <c r="K165" s="16"/>
      <c r="L165" s="23"/>
      <c r="M165" s="255"/>
      <c r="N165" s="267">
        <f t="shared" si="8"/>
        <v>0</v>
      </c>
      <c r="O165" s="268">
        <f t="shared" si="17"/>
        <v>0.61099999999999999</v>
      </c>
      <c r="P165" s="90">
        <f t="shared" si="18"/>
        <v>0.61099999999999999</v>
      </c>
      <c r="Q165" s="90">
        <f t="shared" si="19"/>
        <v>4.4465480190562137E-2</v>
      </c>
      <c r="R165" s="90">
        <f t="shared" si="20"/>
        <v>0</v>
      </c>
      <c r="S165" s="269">
        <f t="shared" si="21"/>
        <v>0</v>
      </c>
      <c r="T165" s="90" t="e">
        <f t="shared" si="22"/>
        <v>#DIV/0!</v>
      </c>
      <c r="U165" s="270" t="e">
        <f>'Step 1. Meteorological Inputs'!T165/'Step 1. Meteorological Inputs'!S165</f>
        <v>#DIV/0!</v>
      </c>
      <c r="V165" s="271" t="e">
        <f>'Step 1. Meteorological Inputs'!S165/'Step 1. Meteorological Inputs'!T165</f>
        <v>#DIV/0!</v>
      </c>
      <c r="W165" s="66"/>
      <c r="X165" s="66"/>
      <c r="Y165" s="66"/>
      <c r="Z165" s="66"/>
      <c r="AA165" s="66"/>
      <c r="AB165" s="66"/>
      <c r="AC165" s="66"/>
      <c r="AD165" s="66"/>
      <c r="AE165" s="66"/>
      <c r="AF165" s="66"/>
      <c r="AG165" s="66"/>
      <c r="AH165" s="66"/>
      <c r="AI165" s="66"/>
      <c r="AJ165" s="66"/>
      <c r="AK165" s="66"/>
      <c r="AL165" s="66"/>
      <c r="AM165" s="66"/>
    </row>
    <row r="166" spans="1:39" s="32" customFormat="1" x14ac:dyDescent="0.2">
      <c r="A166" s="160"/>
      <c r="B166" s="60"/>
      <c r="C166" s="60"/>
      <c r="D166" s="253"/>
      <c r="E166" s="23"/>
      <c r="F166" s="254"/>
      <c r="G166" s="94" t="e">
        <f t="shared" si="16"/>
        <v>#NUM!</v>
      </c>
      <c r="H166" s="16"/>
      <c r="I166" s="23"/>
      <c r="J166" s="16"/>
      <c r="K166" s="16"/>
      <c r="L166" s="23"/>
      <c r="M166" s="255"/>
      <c r="N166" s="267">
        <f t="shared" si="8"/>
        <v>0</v>
      </c>
      <c r="O166" s="268">
        <f t="shared" si="17"/>
        <v>0.61099999999999999</v>
      </c>
      <c r="P166" s="90">
        <f t="shared" si="18"/>
        <v>0.61099999999999999</v>
      </c>
      <c r="Q166" s="90">
        <f t="shared" si="19"/>
        <v>4.4465480190562137E-2</v>
      </c>
      <c r="R166" s="90">
        <f t="shared" si="20"/>
        <v>0</v>
      </c>
      <c r="S166" s="269">
        <f t="shared" si="21"/>
        <v>0</v>
      </c>
      <c r="T166" s="90" t="e">
        <f t="shared" si="22"/>
        <v>#DIV/0!</v>
      </c>
      <c r="U166" s="270" t="e">
        <f>'Step 1. Meteorological Inputs'!T166/'Step 1. Meteorological Inputs'!S166</f>
        <v>#DIV/0!</v>
      </c>
      <c r="V166" s="271" t="e">
        <f>'Step 1. Meteorological Inputs'!S166/'Step 1. Meteorological Inputs'!T166</f>
        <v>#DIV/0!</v>
      </c>
      <c r="W166" s="66"/>
      <c r="X166" s="66"/>
      <c r="Y166" s="66"/>
      <c r="Z166" s="66"/>
      <c r="AA166" s="66"/>
      <c r="AB166" s="66"/>
      <c r="AC166" s="66"/>
      <c r="AD166" s="66"/>
      <c r="AE166" s="66"/>
      <c r="AF166" s="66"/>
      <c r="AG166" s="66"/>
      <c r="AH166" s="66"/>
      <c r="AI166" s="66"/>
      <c r="AJ166" s="66"/>
      <c r="AK166" s="66"/>
      <c r="AL166" s="66"/>
      <c r="AM166" s="66"/>
    </row>
    <row r="167" spans="1:39" s="32" customFormat="1" x14ac:dyDescent="0.2">
      <c r="A167" s="160"/>
      <c r="B167" s="60"/>
      <c r="C167" s="60"/>
      <c r="D167" s="256"/>
      <c r="E167" s="241"/>
      <c r="F167" s="241"/>
      <c r="G167" s="95" t="e">
        <f>DATE(D167,E167,F167)</f>
        <v>#NUM!</v>
      </c>
      <c r="H167" s="18"/>
      <c r="I167" s="240"/>
      <c r="J167" s="18"/>
      <c r="K167" s="18"/>
      <c r="L167" s="240"/>
      <c r="M167" s="257"/>
      <c r="N167" s="267">
        <f t="shared" si="8"/>
        <v>0</v>
      </c>
      <c r="O167" s="268">
        <f t="shared" si="17"/>
        <v>0.61099999999999999</v>
      </c>
      <c r="P167" s="90">
        <f t="shared" si="18"/>
        <v>0.61099999999999999</v>
      </c>
      <c r="Q167" s="90">
        <f t="shared" si="19"/>
        <v>4.4465480190562137E-2</v>
      </c>
      <c r="R167" s="90">
        <f t="shared" si="20"/>
        <v>0</v>
      </c>
      <c r="S167" s="269">
        <f t="shared" si="21"/>
        <v>0</v>
      </c>
      <c r="T167" s="90" t="e">
        <f t="shared" si="22"/>
        <v>#DIV/0!</v>
      </c>
      <c r="U167" s="270" t="e">
        <f>'Step 1. Meteorological Inputs'!T167/'Step 1. Meteorological Inputs'!S167</f>
        <v>#DIV/0!</v>
      </c>
      <c r="V167" s="271" t="e">
        <f>'Step 1. Meteorological Inputs'!S167/'Step 1. Meteorological Inputs'!T167</f>
        <v>#DIV/0!</v>
      </c>
      <c r="W167" s="66"/>
      <c r="X167" s="66"/>
      <c r="Y167" s="66"/>
      <c r="Z167" s="66"/>
      <c r="AA167" s="66"/>
      <c r="AB167" s="66"/>
      <c r="AC167" s="66"/>
      <c r="AD167" s="66"/>
      <c r="AE167" s="66"/>
      <c r="AF167" s="66"/>
      <c r="AG167" s="66"/>
      <c r="AH167" s="66"/>
      <c r="AI167" s="66"/>
      <c r="AJ167" s="66"/>
      <c r="AK167" s="66"/>
      <c r="AL167" s="66"/>
      <c r="AM167" s="66"/>
    </row>
    <row r="168" spans="1:39" s="32" customFormat="1" x14ac:dyDescent="0.2">
      <c r="A168" s="160"/>
      <c r="B168" s="60"/>
      <c r="C168" s="60"/>
      <c r="D168" s="256"/>
      <c r="E168" s="241"/>
      <c r="F168" s="241"/>
      <c r="G168" s="95" t="e">
        <f t="shared" ref="G168:G210" si="23">DATE(D168,E168,F168)</f>
        <v>#NUM!</v>
      </c>
      <c r="H168" s="18"/>
      <c r="I168" s="240"/>
      <c r="J168" s="18"/>
      <c r="K168" s="18"/>
      <c r="L168" s="240"/>
      <c r="M168" s="257"/>
      <c r="N168" s="267">
        <f t="shared" si="8"/>
        <v>0</v>
      </c>
      <c r="O168" s="268">
        <f t="shared" si="17"/>
        <v>0.61099999999999999</v>
      </c>
      <c r="P168" s="90">
        <f t="shared" si="18"/>
        <v>0.61099999999999999</v>
      </c>
      <c r="Q168" s="90">
        <f t="shared" si="19"/>
        <v>4.4465480190562137E-2</v>
      </c>
      <c r="R168" s="90">
        <f t="shared" si="20"/>
        <v>0</v>
      </c>
      <c r="S168" s="269">
        <f t="shared" si="21"/>
        <v>0</v>
      </c>
      <c r="T168" s="90" t="e">
        <f t="shared" si="22"/>
        <v>#DIV/0!</v>
      </c>
      <c r="U168" s="270" t="e">
        <f>'Step 1. Meteorological Inputs'!T168/'Step 1. Meteorological Inputs'!S168</f>
        <v>#DIV/0!</v>
      </c>
      <c r="V168" s="271" t="e">
        <f>'Step 1. Meteorological Inputs'!S168/'Step 1. Meteorological Inputs'!T168</f>
        <v>#DIV/0!</v>
      </c>
      <c r="W168" s="66"/>
      <c r="X168" s="66"/>
      <c r="Y168" s="66"/>
      <c r="Z168" s="66"/>
      <c r="AA168" s="66"/>
      <c r="AB168" s="66"/>
      <c r="AC168" s="66"/>
      <c r="AD168" s="66"/>
      <c r="AE168" s="66"/>
      <c r="AF168" s="66"/>
      <c r="AG168" s="66"/>
      <c r="AH168" s="66"/>
      <c r="AI168" s="66"/>
      <c r="AJ168" s="66"/>
      <c r="AK168" s="66"/>
      <c r="AL168" s="66"/>
      <c r="AM168" s="66"/>
    </row>
    <row r="169" spans="1:39" s="32" customFormat="1" x14ac:dyDescent="0.2">
      <c r="A169" s="160"/>
      <c r="B169" s="60"/>
      <c r="C169" s="60"/>
      <c r="D169" s="256"/>
      <c r="E169" s="241"/>
      <c r="F169" s="241"/>
      <c r="G169" s="95" t="e">
        <f t="shared" si="23"/>
        <v>#NUM!</v>
      </c>
      <c r="H169" s="18"/>
      <c r="I169" s="240"/>
      <c r="J169" s="18"/>
      <c r="K169" s="18"/>
      <c r="L169" s="240"/>
      <c r="M169" s="257"/>
      <c r="N169" s="267">
        <f t="shared" si="8"/>
        <v>0</v>
      </c>
      <c r="O169" s="268">
        <f t="shared" si="17"/>
        <v>0.61099999999999999</v>
      </c>
      <c r="P169" s="90">
        <f t="shared" si="18"/>
        <v>0.61099999999999999</v>
      </c>
      <c r="Q169" s="90">
        <f t="shared" si="19"/>
        <v>4.4465480190562137E-2</v>
      </c>
      <c r="R169" s="90">
        <f t="shared" si="20"/>
        <v>0</v>
      </c>
      <c r="S169" s="269">
        <f t="shared" si="21"/>
        <v>0</v>
      </c>
      <c r="T169" s="90" t="e">
        <f t="shared" si="22"/>
        <v>#DIV/0!</v>
      </c>
      <c r="U169" s="270" t="e">
        <f>'Step 1. Meteorological Inputs'!T169/'Step 1. Meteorological Inputs'!S169</f>
        <v>#DIV/0!</v>
      </c>
      <c r="V169" s="271" t="e">
        <f>'Step 1. Meteorological Inputs'!S169/'Step 1. Meteorological Inputs'!T169</f>
        <v>#DIV/0!</v>
      </c>
      <c r="W169" s="66"/>
      <c r="X169" s="66"/>
      <c r="Y169" s="66"/>
      <c r="Z169" s="66"/>
      <c r="AA169" s="66"/>
      <c r="AB169" s="66"/>
      <c r="AC169" s="66"/>
      <c r="AD169" s="66"/>
      <c r="AE169" s="66"/>
      <c r="AF169" s="66"/>
      <c r="AG169" s="66"/>
      <c r="AH169" s="66"/>
      <c r="AI169" s="66"/>
      <c r="AJ169" s="66"/>
      <c r="AK169" s="66"/>
      <c r="AL169" s="66"/>
      <c r="AM169" s="66"/>
    </row>
    <row r="170" spans="1:39" s="32" customFormat="1" x14ac:dyDescent="0.2">
      <c r="A170" s="160"/>
      <c r="B170" s="60"/>
      <c r="C170" s="60"/>
      <c r="D170" s="256"/>
      <c r="E170" s="241"/>
      <c r="F170" s="241"/>
      <c r="G170" s="95" t="e">
        <f t="shared" si="23"/>
        <v>#NUM!</v>
      </c>
      <c r="H170" s="18"/>
      <c r="I170" s="240"/>
      <c r="J170" s="18"/>
      <c r="K170" s="18"/>
      <c r="L170" s="240"/>
      <c r="M170" s="257"/>
      <c r="N170" s="267">
        <f t="shared" si="8"/>
        <v>0</v>
      </c>
      <c r="O170" s="268">
        <f t="shared" si="17"/>
        <v>0.61099999999999999</v>
      </c>
      <c r="P170" s="90">
        <f t="shared" si="18"/>
        <v>0.61099999999999999</v>
      </c>
      <c r="Q170" s="90">
        <f t="shared" si="19"/>
        <v>4.4465480190562137E-2</v>
      </c>
      <c r="R170" s="90">
        <f t="shared" si="20"/>
        <v>0</v>
      </c>
      <c r="S170" s="269">
        <f t="shared" si="21"/>
        <v>0</v>
      </c>
      <c r="T170" s="90" t="e">
        <f t="shared" si="22"/>
        <v>#DIV/0!</v>
      </c>
      <c r="U170" s="270" t="e">
        <f>'Step 1. Meteorological Inputs'!T170/'Step 1. Meteorological Inputs'!S170</f>
        <v>#DIV/0!</v>
      </c>
      <c r="V170" s="271" t="e">
        <f>'Step 1. Meteorological Inputs'!S170/'Step 1. Meteorological Inputs'!T170</f>
        <v>#DIV/0!</v>
      </c>
      <c r="W170" s="66"/>
      <c r="X170" s="66"/>
      <c r="Y170" s="66"/>
      <c r="Z170" s="66"/>
      <c r="AA170" s="66"/>
      <c r="AB170" s="66"/>
      <c r="AC170" s="66"/>
      <c r="AD170" s="66"/>
      <c r="AE170" s="66"/>
      <c r="AF170" s="66"/>
      <c r="AG170" s="66"/>
      <c r="AH170" s="66"/>
      <c r="AI170" s="66"/>
      <c r="AJ170" s="66"/>
      <c r="AK170" s="66"/>
      <c r="AL170" s="66"/>
      <c r="AM170" s="66"/>
    </row>
    <row r="171" spans="1:39" s="32" customFormat="1" x14ac:dyDescent="0.2">
      <c r="A171" s="160"/>
      <c r="B171" s="60"/>
      <c r="C171" s="60"/>
      <c r="D171" s="256"/>
      <c r="E171" s="241"/>
      <c r="F171" s="241"/>
      <c r="G171" s="95" t="e">
        <f t="shared" si="23"/>
        <v>#NUM!</v>
      </c>
      <c r="H171" s="18"/>
      <c r="I171" s="240"/>
      <c r="J171" s="18"/>
      <c r="K171" s="18"/>
      <c r="L171" s="240"/>
      <c r="M171" s="257"/>
      <c r="N171" s="267">
        <f t="shared" ref="N171:N211" si="24">H171*(2/3)</f>
        <v>0</v>
      </c>
      <c r="O171" s="268">
        <f t="shared" si="17"/>
        <v>0.61099999999999999</v>
      </c>
      <c r="P171" s="90">
        <f t="shared" si="18"/>
        <v>0.61099999999999999</v>
      </c>
      <c r="Q171" s="90">
        <f t="shared" si="19"/>
        <v>4.4465480190562137E-2</v>
      </c>
      <c r="R171" s="90">
        <f t="shared" si="20"/>
        <v>0</v>
      </c>
      <c r="S171" s="269">
        <f t="shared" si="21"/>
        <v>0</v>
      </c>
      <c r="T171" s="90" t="e">
        <f t="shared" si="22"/>
        <v>#DIV/0!</v>
      </c>
      <c r="U171" s="270" t="e">
        <f>'Step 1. Meteorological Inputs'!T171/'Step 1. Meteorological Inputs'!S171</f>
        <v>#DIV/0!</v>
      </c>
      <c r="V171" s="271" t="e">
        <f>'Step 1. Meteorological Inputs'!S171/'Step 1. Meteorological Inputs'!T171</f>
        <v>#DIV/0!</v>
      </c>
      <c r="W171" s="66"/>
      <c r="X171" s="66"/>
      <c r="Y171" s="66"/>
      <c r="Z171" s="66"/>
      <c r="AA171" s="66"/>
      <c r="AB171" s="66"/>
      <c r="AC171" s="66"/>
      <c r="AD171" s="66"/>
      <c r="AE171" s="66"/>
      <c r="AF171" s="66"/>
      <c r="AG171" s="66"/>
      <c r="AH171" s="66"/>
      <c r="AI171" s="66"/>
      <c r="AJ171" s="66"/>
      <c r="AK171" s="66"/>
      <c r="AL171" s="66"/>
      <c r="AM171" s="66"/>
    </row>
    <row r="172" spans="1:39" s="32" customFormat="1" x14ac:dyDescent="0.2">
      <c r="A172" s="160"/>
      <c r="B172" s="60"/>
      <c r="C172" s="60"/>
      <c r="D172" s="256"/>
      <c r="E172" s="241"/>
      <c r="F172" s="241"/>
      <c r="G172" s="95" t="e">
        <f t="shared" si="23"/>
        <v>#NUM!</v>
      </c>
      <c r="H172" s="18"/>
      <c r="I172" s="240"/>
      <c r="J172" s="18"/>
      <c r="K172" s="18"/>
      <c r="L172" s="240"/>
      <c r="M172" s="257"/>
      <c r="N172" s="267">
        <f t="shared" si="24"/>
        <v>0</v>
      </c>
      <c r="O172" s="268">
        <f t="shared" si="17"/>
        <v>0.61099999999999999</v>
      </c>
      <c r="P172" s="90">
        <f t="shared" si="18"/>
        <v>0.61099999999999999</v>
      </c>
      <c r="Q172" s="90">
        <f t="shared" si="19"/>
        <v>4.4465480190562137E-2</v>
      </c>
      <c r="R172" s="90">
        <f t="shared" si="20"/>
        <v>0</v>
      </c>
      <c r="S172" s="269">
        <f t="shared" si="21"/>
        <v>0</v>
      </c>
      <c r="T172" s="90" t="e">
        <f t="shared" si="22"/>
        <v>#DIV/0!</v>
      </c>
      <c r="U172" s="270" t="e">
        <f>'Step 1. Meteorological Inputs'!T172/'Step 1. Meteorological Inputs'!S172</f>
        <v>#DIV/0!</v>
      </c>
      <c r="V172" s="271" t="e">
        <f>'Step 1. Meteorological Inputs'!S172/'Step 1. Meteorological Inputs'!T172</f>
        <v>#DIV/0!</v>
      </c>
      <c r="W172" s="66"/>
      <c r="X172" s="66"/>
      <c r="Y172" s="66"/>
      <c r="Z172" s="66"/>
      <c r="AA172" s="66"/>
      <c r="AB172" s="66"/>
      <c r="AC172" s="66"/>
      <c r="AD172" s="66"/>
      <c r="AE172" s="66"/>
      <c r="AF172" s="66"/>
      <c r="AG172" s="66"/>
      <c r="AH172" s="66"/>
      <c r="AI172" s="66"/>
      <c r="AJ172" s="66"/>
      <c r="AK172" s="66"/>
      <c r="AL172" s="66"/>
      <c r="AM172" s="66"/>
    </row>
    <row r="173" spans="1:39" s="32" customFormat="1" x14ac:dyDescent="0.2">
      <c r="A173" s="160"/>
      <c r="B173" s="60"/>
      <c r="C173" s="60"/>
      <c r="D173" s="256"/>
      <c r="E173" s="241"/>
      <c r="F173" s="241"/>
      <c r="G173" s="95" t="e">
        <f t="shared" si="23"/>
        <v>#NUM!</v>
      </c>
      <c r="H173" s="18"/>
      <c r="I173" s="240"/>
      <c r="J173" s="18"/>
      <c r="K173" s="18"/>
      <c r="L173" s="240"/>
      <c r="M173" s="257"/>
      <c r="N173" s="267">
        <f t="shared" si="24"/>
        <v>0</v>
      </c>
      <c r="O173" s="268">
        <f t="shared" si="17"/>
        <v>0.61099999999999999</v>
      </c>
      <c r="P173" s="90">
        <f t="shared" si="18"/>
        <v>0.61099999999999999</v>
      </c>
      <c r="Q173" s="90">
        <f t="shared" si="19"/>
        <v>4.4465480190562137E-2</v>
      </c>
      <c r="R173" s="90">
        <f t="shared" si="20"/>
        <v>0</v>
      </c>
      <c r="S173" s="269">
        <f t="shared" si="21"/>
        <v>0</v>
      </c>
      <c r="T173" s="90" t="e">
        <f t="shared" si="22"/>
        <v>#DIV/0!</v>
      </c>
      <c r="U173" s="270" t="e">
        <f>'Step 1. Meteorological Inputs'!T173/'Step 1. Meteorological Inputs'!S173</f>
        <v>#DIV/0!</v>
      </c>
      <c r="V173" s="271" t="e">
        <f>'Step 1. Meteorological Inputs'!S173/'Step 1. Meteorological Inputs'!T173</f>
        <v>#DIV/0!</v>
      </c>
      <c r="W173" s="66"/>
      <c r="X173" s="66"/>
      <c r="Y173" s="66"/>
      <c r="Z173" s="66"/>
      <c r="AA173" s="66"/>
      <c r="AB173" s="66"/>
      <c r="AC173" s="66"/>
      <c r="AD173" s="66"/>
      <c r="AE173" s="66"/>
      <c r="AF173" s="66"/>
      <c r="AG173" s="66"/>
      <c r="AH173" s="66"/>
      <c r="AI173" s="66"/>
      <c r="AJ173" s="66"/>
      <c r="AK173" s="66"/>
      <c r="AL173" s="66"/>
      <c r="AM173" s="66"/>
    </row>
    <row r="174" spans="1:39" s="32" customFormat="1" x14ac:dyDescent="0.2">
      <c r="A174" s="160"/>
      <c r="B174" s="60"/>
      <c r="C174" s="60"/>
      <c r="D174" s="256"/>
      <c r="E174" s="241"/>
      <c r="F174" s="241"/>
      <c r="G174" s="95" t="e">
        <f t="shared" si="23"/>
        <v>#NUM!</v>
      </c>
      <c r="H174" s="18"/>
      <c r="I174" s="240"/>
      <c r="J174" s="18"/>
      <c r="K174" s="18"/>
      <c r="L174" s="240"/>
      <c r="M174" s="257"/>
      <c r="N174" s="267">
        <f t="shared" si="24"/>
        <v>0</v>
      </c>
      <c r="O174" s="268">
        <f t="shared" si="17"/>
        <v>0.61099999999999999</v>
      </c>
      <c r="P174" s="90">
        <f t="shared" si="18"/>
        <v>0.61099999999999999</v>
      </c>
      <c r="Q174" s="90">
        <f t="shared" si="19"/>
        <v>4.4465480190562137E-2</v>
      </c>
      <c r="R174" s="90">
        <f t="shared" si="20"/>
        <v>0</v>
      </c>
      <c r="S174" s="269">
        <f t="shared" si="21"/>
        <v>0</v>
      </c>
      <c r="T174" s="90" t="e">
        <f t="shared" si="22"/>
        <v>#DIV/0!</v>
      </c>
      <c r="U174" s="270" t="e">
        <f>'Step 1. Meteorological Inputs'!T174/'Step 1. Meteorological Inputs'!S174</f>
        <v>#DIV/0!</v>
      </c>
      <c r="V174" s="271" t="e">
        <f>'Step 1. Meteorological Inputs'!S174/'Step 1. Meteorological Inputs'!T174</f>
        <v>#DIV/0!</v>
      </c>
      <c r="W174" s="66"/>
      <c r="X174" s="66"/>
      <c r="Y174" s="66"/>
      <c r="Z174" s="66"/>
      <c r="AA174" s="66"/>
      <c r="AB174" s="66"/>
      <c r="AC174" s="66"/>
      <c r="AD174" s="66"/>
      <c r="AE174" s="66"/>
      <c r="AF174" s="66"/>
      <c r="AG174" s="66"/>
      <c r="AH174" s="66"/>
      <c r="AI174" s="66"/>
      <c r="AJ174" s="66"/>
      <c r="AK174" s="66"/>
      <c r="AL174" s="66"/>
      <c r="AM174" s="66"/>
    </row>
    <row r="175" spans="1:39" s="32" customFormat="1" x14ac:dyDescent="0.2">
      <c r="A175" s="160"/>
      <c r="B175" s="60"/>
      <c r="C175" s="60"/>
      <c r="D175" s="256"/>
      <c r="E175" s="241"/>
      <c r="F175" s="241"/>
      <c r="G175" s="95" t="e">
        <f t="shared" si="23"/>
        <v>#NUM!</v>
      </c>
      <c r="H175" s="18"/>
      <c r="I175" s="240"/>
      <c r="J175" s="18"/>
      <c r="K175" s="18"/>
      <c r="L175" s="240"/>
      <c r="M175" s="257"/>
      <c r="N175" s="267">
        <f t="shared" si="24"/>
        <v>0</v>
      </c>
      <c r="O175" s="268">
        <f t="shared" si="17"/>
        <v>0.61099999999999999</v>
      </c>
      <c r="P175" s="90">
        <f t="shared" si="18"/>
        <v>0.61099999999999999</v>
      </c>
      <c r="Q175" s="90">
        <f t="shared" si="19"/>
        <v>4.4465480190562137E-2</v>
      </c>
      <c r="R175" s="90">
        <f t="shared" si="20"/>
        <v>0</v>
      </c>
      <c r="S175" s="269">
        <f t="shared" si="21"/>
        <v>0</v>
      </c>
      <c r="T175" s="90" t="e">
        <f t="shared" si="22"/>
        <v>#DIV/0!</v>
      </c>
      <c r="U175" s="270" t="e">
        <f>'Step 1. Meteorological Inputs'!T175/'Step 1. Meteorological Inputs'!S175</f>
        <v>#DIV/0!</v>
      </c>
      <c r="V175" s="271" t="e">
        <f>'Step 1. Meteorological Inputs'!S175/'Step 1. Meteorological Inputs'!T175</f>
        <v>#DIV/0!</v>
      </c>
      <c r="W175" s="66"/>
      <c r="X175" s="66"/>
      <c r="Y175" s="66"/>
      <c r="Z175" s="66"/>
      <c r="AA175" s="66"/>
      <c r="AB175" s="66"/>
      <c r="AC175" s="66"/>
      <c r="AD175" s="66"/>
      <c r="AE175" s="66"/>
      <c r="AF175" s="66"/>
      <c r="AG175" s="66"/>
      <c r="AH175" s="66"/>
      <c r="AI175" s="66"/>
      <c r="AJ175" s="66"/>
      <c r="AK175" s="66"/>
      <c r="AL175" s="66"/>
      <c r="AM175" s="66"/>
    </row>
    <row r="176" spans="1:39" s="32" customFormat="1" x14ac:dyDescent="0.2">
      <c r="A176" s="160"/>
      <c r="B176" s="60"/>
      <c r="C176" s="60"/>
      <c r="D176" s="256"/>
      <c r="E176" s="241"/>
      <c r="F176" s="241"/>
      <c r="G176" s="95" t="e">
        <f t="shared" si="23"/>
        <v>#NUM!</v>
      </c>
      <c r="H176" s="18"/>
      <c r="I176" s="240"/>
      <c r="J176" s="18"/>
      <c r="K176" s="18"/>
      <c r="L176" s="240"/>
      <c r="M176" s="257"/>
      <c r="N176" s="267">
        <f t="shared" si="24"/>
        <v>0</v>
      </c>
      <c r="O176" s="268">
        <f t="shared" si="17"/>
        <v>0.61099999999999999</v>
      </c>
      <c r="P176" s="90">
        <f t="shared" si="18"/>
        <v>0.61099999999999999</v>
      </c>
      <c r="Q176" s="90">
        <f t="shared" si="19"/>
        <v>4.4465480190562137E-2</v>
      </c>
      <c r="R176" s="90">
        <f t="shared" si="20"/>
        <v>0</v>
      </c>
      <c r="S176" s="269">
        <f t="shared" si="21"/>
        <v>0</v>
      </c>
      <c r="T176" s="90" t="e">
        <f t="shared" si="22"/>
        <v>#DIV/0!</v>
      </c>
      <c r="U176" s="270" t="e">
        <f>'Step 1. Meteorological Inputs'!T176/'Step 1. Meteorological Inputs'!S176</f>
        <v>#DIV/0!</v>
      </c>
      <c r="V176" s="271" t="e">
        <f>'Step 1. Meteorological Inputs'!S176/'Step 1. Meteorological Inputs'!T176</f>
        <v>#DIV/0!</v>
      </c>
      <c r="W176" s="66"/>
      <c r="X176" s="66"/>
      <c r="Y176" s="66"/>
      <c r="Z176" s="66"/>
      <c r="AA176" s="66"/>
      <c r="AB176" s="66"/>
      <c r="AC176" s="66"/>
      <c r="AD176" s="66"/>
      <c r="AE176" s="66"/>
      <c r="AF176" s="66"/>
      <c r="AG176" s="66"/>
      <c r="AH176" s="66"/>
      <c r="AI176" s="66"/>
      <c r="AJ176" s="66"/>
      <c r="AK176" s="66"/>
      <c r="AL176" s="66"/>
      <c r="AM176" s="66"/>
    </row>
    <row r="177" spans="1:39" s="32" customFormat="1" x14ac:dyDescent="0.2">
      <c r="A177" s="160"/>
      <c r="B177" s="60"/>
      <c r="C177" s="60"/>
      <c r="D177" s="256"/>
      <c r="E177" s="241"/>
      <c r="F177" s="241"/>
      <c r="G177" s="95" t="e">
        <f t="shared" si="23"/>
        <v>#NUM!</v>
      </c>
      <c r="H177" s="18"/>
      <c r="I177" s="240"/>
      <c r="J177" s="18"/>
      <c r="K177" s="18"/>
      <c r="L177" s="240"/>
      <c r="M177" s="257"/>
      <c r="N177" s="267">
        <f t="shared" si="24"/>
        <v>0</v>
      </c>
      <c r="O177" s="268">
        <f t="shared" si="17"/>
        <v>0.61099999999999999</v>
      </c>
      <c r="P177" s="90">
        <f t="shared" si="18"/>
        <v>0.61099999999999999</v>
      </c>
      <c r="Q177" s="90">
        <f t="shared" si="19"/>
        <v>4.4465480190562137E-2</v>
      </c>
      <c r="R177" s="90">
        <f t="shared" si="20"/>
        <v>0</v>
      </c>
      <c r="S177" s="269">
        <f t="shared" si="21"/>
        <v>0</v>
      </c>
      <c r="T177" s="90" t="e">
        <f t="shared" si="22"/>
        <v>#DIV/0!</v>
      </c>
      <c r="U177" s="270" t="e">
        <f>'Step 1. Meteorological Inputs'!T177/'Step 1. Meteorological Inputs'!S177</f>
        <v>#DIV/0!</v>
      </c>
      <c r="V177" s="271" t="e">
        <f>'Step 1. Meteorological Inputs'!S177/'Step 1. Meteorological Inputs'!T177</f>
        <v>#DIV/0!</v>
      </c>
      <c r="W177" s="66"/>
      <c r="X177" s="66"/>
      <c r="Y177" s="66"/>
      <c r="Z177" s="66"/>
      <c r="AA177" s="66"/>
      <c r="AB177" s="66"/>
      <c r="AC177" s="66"/>
      <c r="AD177" s="66"/>
      <c r="AE177" s="66"/>
      <c r="AF177" s="66"/>
      <c r="AG177" s="66"/>
      <c r="AH177" s="66"/>
      <c r="AI177" s="66"/>
      <c r="AJ177" s="66"/>
      <c r="AK177" s="66"/>
      <c r="AL177" s="66"/>
      <c r="AM177" s="66"/>
    </row>
    <row r="178" spans="1:39" s="32" customFormat="1" x14ac:dyDescent="0.2">
      <c r="A178" s="160"/>
      <c r="B178" s="60"/>
      <c r="C178" s="60"/>
      <c r="D178" s="256"/>
      <c r="E178" s="241"/>
      <c r="F178" s="241"/>
      <c r="G178" s="95" t="e">
        <f t="shared" si="23"/>
        <v>#NUM!</v>
      </c>
      <c r="H178" s="18"/>
      <c r="I178" s="240"/>
      <c r="J178" s="18"/>
      <c r="K178" s="18"/>
      <c r="L178" s="240"/>
      <c r="M178" s="257"/>
      <c r="N178" s="267">
        <f t="shared" si="24"/>
        <v>0</v>
      </c>
      <c r="O178" s="268">
        <f t="shared" si="17"/>
        <v>0.61099999999999999</v>
      </c>
      <c r="P178" s="90">
        <f t="shared" si="18"/>
        <v>0.61099999999999999</v>
      </c>
      <c r="Q178" s="90">
        <f t="shared" si="19"/>
        <v>4.4465480190562137E-2</v>
      </c>
      <c r="R178" s="90">
        <f t="shared" si="20"/>
        <v>0</v>
      </c>
      <c r="S178" s="269">
        <f t="shared" si="21"/>
        <v>0</v>
      </c>
      <c r="T178" s="90" t="e">
        <f t="shared" si="22"/>
        <v>#DIV/0!</v>
      </c>
      <c r="U178" s="270" t="e">
        <f>'Step 1. Meteorological Inputs'!T178/'Step 1. Meteorological Inputs'!S178</f>
        <v>#DIV/0!</v>
      </c>
      <c r="V178" s="271" t="e">
        <f>'Step 1. Meteorological Inputs'!S178/'Step 1. Meteorological Inputs'!T178</f>
        <v>#DIV/0!</v>
      </c>
      <c r="W178" s="66"/>
      <c r="X178" s="66"/>
      <c r="Y178" s="66"/>
      <c r="Z178" s="66"/>
      <c r="AA178" s="66"/>
      <c r="AB178" s="66"/>
      <c r="AC178" s="66"/>
      <c r="AD178" s="66"/>
      <c r="AE178" s="66"/>
      <c r="AF178" s="66"/>
      <c r="AG178" s="66"/>
      <c r="AH178" s="66"/>
      <c r="AI178" s="66"/>
      <c r="AJ178" s="66"/>
      <c r="AK178" s="66"/>
      <c r="AL178" s="66"/>
      <c r="AM178" s="66"/>
    </row>
    <row r="179" spans="1:39" s="32" customFormat="1" x14ac:dyDescent="0.2">
      <c r="A179" s="160"/>
      <c r="B179" s="60"/>
      <c r="C179" s="60"/>
      <c r="D179" s="256"/>
      <c r="E179" s="241"/>
      <c r="F179" s="241"/>
      <c r="G179" s="95" t="e">
        <f t="shared" si="23"/>
        <v>#NUM!</v>
      </c>
      <c r="H179" s="18"/>
      <c r="I179" s="240"/>
      <c r="J179" s="18"/>
      <c r="K179" s="18"/>
      <c r="L179" s="240"/>
      <c r="M179" s="257"/>
      <c r="N179" s="267">
        <f t="shared" si="24"/>
        <v>0</v>
      </c>
      <c r="O179" s="268">
        <f t="shared" si="17"/>
        <v>0.61099999999999999</v>
      </c>
      <c r="P179" s="90">
        <f t="shared" si="18"/>
        <v>0.61099999999999999</v>
      </c>
      <c r="Q179" s="90">
        <f t="shared" si="19"/>
        <v>4.4465480190562137E-2</v>
      </c>
      <c r="R179" s="90">
        <f t="shared" si="20"/>
        <v>0</v>
      </c>
      <c r="S179" s="269">
        <f t="shared" si="21"/>
        <v>0</v>
      </c>
      <c r="T179" s="90" t="e">
        <f t="shared" si="22"/>
        <v>#DIV/0!</v>
      </c>
      <c r="U179" s="270" t="e">
        <f>'Step 1. Meteorological Inputs'!T179/'Step 1. Meteorological Inputs'!S179</f>
        <v>#DIV/0!</v>
      </c>
      <c r="V179" s="271" t="e">
        <f>'Step 1. Meteorological Inputs'!S179/'Step 1. Meteorological Inputs'!T179</f>
        <v>#DIV/0!</v>
      </c>
      <c r="W179" s="66"/>
      <c r="X179" s="66"/>
      <c r="Y179" s="66"/>
      <c r="Z179" s="66"/>
      <c r="AA179" s="66"/>
      <c r="AB179" s="66"/>
      <c r="AC179" s="66"/>
      <c r="AD179" s="66"/>
      <c r="AE179" s="66"/>
      <c r="AF179" s="66"/>
      <c r="AG179" s="66"/>
      <c r="AH179" s="66"/>
      <c r="AI179" s="66"/>
      <c r="AJ179" s="66"/>
      <c r="AK179" s="66"/>
      <c r="AL179" s="66"/>
      <c r="AM179" s="66"/>
    </row>
    <row r="180" spans="1:39" s="32" customFormat="1" x14ac:dyDescent="0.2">
      <c r="A180" s="160"/>
      <c r="B180" s="60"/>
      <c r="C180" s="60"/>
      <c r="D180" s="256"/>
      <c r="E180" s="241"/>
      <c r="F180" s="241"/>
      <c r="G180" s="95" t="e">
        <f t="shared" si="23"/>
        <v>#NUM!</v>
      </c>
      <c r="H180" s="18"/>
      <c r="I180" s="240"/>
      <c r="J180" s="18"/>
      <c r="K180" s="18"/>
      <c r="L180" s="240"/>
      <c r="M180" s="257"/>
      <c r="N180" s="267">
        <f t="shared" si="24"/>
        <v>0</v>
      </c>
      <c r="O180" s="268">
        <f t="shared" si="17"/>
        <v>0.61099999999999999</v>
      </c>
      <c r="P180" s="90">
        <f t="shared" si="18"/>
        <v>0.61099999999999999</v>
      </c>
      <c r="Q180" s="90">
        <f t="shared" si="19"/>
        <v>4.4465480190562137E-2</v>
      </c>
      <c r="R180" s="90">
        <f t="shared" si="20"/>
        <v>0</v>
      </c>
      <c r="S180" s="269">
        <f t="shared" si="21"/>
        <v>0</v>
      </c>
      <c r="T180" s="90" t="e">
        <f t="shared" si="22"/>
        <v>#DIV/0!</v>
      </c>
      <c r="U180" s="270" t="e">
        <f>'Step 1. Meteorological Inputs'!T180/'Step 1. Meteorological Inputs'!S180</f>
        <v>#DIV/0!</v>
      </c>
      <c r="V180" s="271" t="e">
        <f>'Step 1. Meteorological Inputs'!S180/'Step 1. Meteorological Inputs'!T180</f>
        <v>#DIV/0!</v>
      </c>
      <c r="W180" s="66"/>
      <c r="X180" s="66"/>
      <c r="Y180" s="66"/>
      <c r="Z180" s="66"/>
      <c r="AA180" s="66"/>
      <c r="AB180" s="66"/>
      <c r="AC180" s="66"/>
      <c r="AD180" s="66"/>
      <c r="AE180" s="66"/>
      <c r="AF180" s="66"/>
      <c r="AG180" s="66"/>
      <c r="AH180" s="66"/>
      <c r="AI180" s="66"/>
      <c r="AJ180" s="66"/>
      <c r="AK180" s="66"/>
      <c r="AL180" s="66"/>
      <c r="AM180" s="66"/>
    </row>
    <row r="181" spans="1:39" s="32" customFormat="1" x14ac:dyDescent="0.2">
      <c r="A181" s="160"/>
      <c r="B181" s="60"/>
      <c r="C181" s="60"/>
      <c r="D181" s="256"/>
      <c r="E181" s="241"/>
      <c r="F181" s="241"/>
      <c r="G181" s="95" t="e">
        <f t="shared" si="23"/>
        <v>#NUM!</v>
      </c>
      <c r="H181" s="18"/>
      <c r="I181" s="240"/>
      <c r="J181" s="18"/>
      <c r="K181" s="18"/>
      <c r="L181" s="240"/>
      <c r="M181" s="257"/>
      <c r="N181" s="267">
        <f t="shared" si="24"/>
        <v>0</v>
      </c>
      <c r="O181" s="268">
        <f t="shared" si="17"/>
        <v>0.61099999999999999</v>
      </c>
      <c r="P181" s="90">
        <f t="shared" si="18"/>
        <v>0.61099999999999999</v>
      </c>
      <c r="Q181" s="90">
        <f t="shared" si="19"/>
        <v>4.4465480190562137E-2</v>
      </c>
      <c r="R181" s="90">
        <f t="shared" si="20"/>
        <v>0</v>
      </c>
      <c r="S181" s="269">
        <f t="shared" si="21"/>
        <v>0</v>
      </c>
      <c r="T181" s="90" t="e">
        <f t="shared" si="22"/>
        <v>#DIV/0!</v>
      </c>
      <c r="U181" s="270" t="e">
        <f>'Step 1. Meteorological Inputs'!T181/'Step 1. Meteorological Inputs'!S181</f>
        <v>#DIV/0!</v>
      </c>
      <c r="V181" s="271" t="e">
        <f>'Step 1. Meteorological Inputs'!S181/'Step 1. Meteorological Inputs'!T181</f>
        <v>#DIV/0!</v>
      </c>
      <c r="W181" s="66"/>
      <c r="X181" s="66"/>
      <c r="Y181" s="66"/>
      <c r="Z181" s="66"/>
      <c r="AA181" s="66"/>
      <c r="AB181" s="66"/>
      <c r="AC181" s="66"/>
      <c r="AD181" s="66"/>
      <c r="AE181" s="66"/>
      <c r="AF181" s="66"/>
      <c r="AG181" s="66"/>
      <c r="AH181" s="66"/>
      <c r="AI181" s="66"/>
      <c r="AJ181" s="66"/>
      <c r="AK181" s="66"/>
      <c r="AL181" s="66"/>
      <c r="AM181" s="66"/>
    </row>
    <row r="182" spans="1:39" s="32" customFormat="1" x14ac:dyDescent="0.2">
      <c r="A182" s="160"/>
      <c r="B182" s="60"/>
      <c r="C182" s="60"/>
      <c r="D182" s="256"/>
      <c r="E182" s="241"/>
      <c r="F182" s="241"/>
      <c r="G182" s="95" t="e">
        <f t="shared" si="23"/>
        <v>#NUM!</v>
      </c>
      <c r="H182" s="18"/>
      <c r="I182" s="240"/>
      <c r="J182" s="18"/>
      <c r="K182" s="18"/>
      <c r="L182" s="240"/>
      <c r="M182" s="257"/>
      <c r="N182" s="267">
        <f t="shared" si="24"/>
        <v>0</v>
      </c>
      <c r="O182" s="268">
        <f t="shared" si="17"/>
        <v>0.61099999999999999</v>
      </c>
      <c r="P182" s="90">
        <f t="shared" si="18"/>
        <v>0.61099999999999999</v>
      </c>
      <c r="Q182" s="90">
        <f t="shared" si="19"/>
        <v>4.4465480190562137E-2</v>
      </c>
      <c r="R182" s="90">
        <f t="shared" si="20"/>
        <v>0</v>
      </c>
      <c r="S182" s="269">
        <f t="shared" si="21"/>
        <v>0</v>
      </c>
      <c r="T182" s="90" t="e">
        <f t="shared" si="22"/>
        <v>#DIV/0!</v>
      </c>
      <c r="U182" s="270" t="e">
        <f>'Step 1. Meteorological Inputs'!T182/'Step 1. Meteorological Inputs'!S182</f>
        <v>#DIV/0!</v>
      </c>
      <c r="V182" s="271" t="e">
        <f>'Step 1. Meteorological Inputs'!S182/'Step 1. Meteorological Inputs'!T182</f>
        <v>#DIV/0!</v>
      </c>
      <c r="W182" s="66"/>
      <c r="X182" s="66"/>
      <c r="Y182" s="66"/>
      <c r="Z182" s="66"/>
      <c r="AA182" s="66"/>
      <c r="AB182" s="66"/>
      <c r="AC182" s="66"/>
      <c r="AD182" s="66"/>
      <c r="AE182" s="66"/>
      <c r="AF182" s="66"/>
      <c r="AG182" s="66"/>
      <c r="AH182" s="66"/>
      <c r="AI182" s="66"/>
      <c r="AJ182" s="66"/>
      <c r="AK182" s="66"/>
      <c r="AL182" s="66"/>
      <c r="AM182" s="66"/>
    </row>
    <row r="183" spans="1:39" s="32" customFormat="1" x14ac:dyDescent="0.2">
      <c r="A183" s="160"/>
      <c r="B183" s="60"/>
      <c r="C183" s="60"/>
      <c r="D183" s="256"/>
      <c r="E183" s="241"/>
      <c r="F183" s="241"/>
      <c r="G183" s="95" t="e">
        <f t="shared" si="23"/>
        <v>#NUM!</v>
      </c>
      <c r="H183" s="18"/>
      <c r="I183" s="240"/>
      <c r="J183" s="18"/>
      <c r="K183" s="18"/>
      <c r="L183" s="240"/>
      <c r="M183" s="257"/>
      <c r="N183" s="267">
        <f t="shared" si="24"/>
        <v>0</v>
      </c>
      <c r="O183" s="268">
        <f t="shared" si="17"/>
        <v>0.61099999999999999</v>
      </c>
      <c r="P183" s="90">
        <f t="shared" si="18"/>
        <v>0.61099999999999999</v>
      </c>
      <c r="Q183" s="90">
        <f t="shared" si="19"/>
        <v>4.4465480190562137E-2</v>
      </c>
      <c r="R183" s="90">
        <f t="shared" si="20"/>
        <v>0</v>
      </c>
      <c r="S183" s="269">
        <f t="shared" si="21"/>
        <v>0</v>
      </c>
      <c r="T183" s="90" t="e">
        <f t="shared" si="22"/>
        <v>#DIV/0!</v>
      </c>
      <c r="U183" s="270" t="e">
        <f>'Step 1. Meteorological Inputs'!T183/'Step 1. Meteorological Inputs'!S183</f>
        <v>#DIV/0!</v>
      </c>
      <c r="V183" s="271" t="e">
        <f>'Step 1. Meteorological Inputs'!S183/'Step 1. Meteorological Inputs'!T183</f>
        <v>#DIV/0!</v>
      </c>
      <c r="W183" s="66"/>
      <c r="X183" s="66"/>
      <c r="Y183" s="66"/>
      <c r="Z183" s="66"/>
      <c r="AA183" s="66"/>
      <c r="AB183" s="66"/>
      <c r="AC183" s="66"/>
      <c r="AD183" s="66"/>
      <c r="AE183" s="66"/>
      <c r="AF183" s="66"/>
      <c r="AG183" s="66"/>
      <c r="AH183" s="66"/>
      <c r="AI183" s="66"/>
      <c r="AJ183" s="66"/>
      <c r="AK183" s="66"/>
      <c r="AL183" s="66"/>
      <c r="AM183" s="66"/>
    </row>
    <row r="184" spans="1:39" s="32" customFormat="1" x14ac:dyDescent="0.2">
      <c r="A184" s="160"/>
      <c r="B184" s="60"/>
      <c r="C184" s="60"/>
      <c r="D184" s="256"/>
      <c r="E184" s="241"/>
      <c r="F184" s="241"/>
      <c r="G184" s="95" t="e">
        <f t="shared" si="23"/>
        <v>#NUM!</v>
      </c>
      <c r="H184" s="18"/>
      <c r="I184" s="240"/>
      <c r="J184" s="18"/>
      <c r="K184" s="18"/>
      <c r="L184" s="240"/>
      <c r="M184" s="257"/>
      <c r="N184" s="267">
        <f t="shared" si="24"/>
        <v>0</v>
      </c>
      <c r="O184" s="268">
        <f t="shared" si="17"/>
        <v>0.61099999999999999</v>
      </c>
      <c r="P184" s="90">
        <f t="shared" si="18"/>
        <v>0.61099999999999999</v>
      </c>
      <c r="Q184" s="90">
        <f t="shared" si="19"/>
        <v>4.4465480190562137E-2</v>
      </c>
      <c r="R184" s="90">
        <f t="shared" si="20"/>
        <v>0</v>
      </c>
      <c r="S184" s="269">
        <f t="shared" si="21"/>
        <v>0</v>
      </c>
      <c r="T184" s="90" t="e">
        <f t="shared" si="22"/>
        <v>#DIV/0!</v>
      </c>
      <c r="U184" s="270" t="e">
        <f>'Step 1. Meteorological Inputs'!T184/'Step 1. Meteorological Inputs'!S184</f>
        <v>#DIV/0!</v>
      </c>
      <c r="V184" s="271" t="e">
        <f>'Step 1. Meteorological Inputs'!S184/'Step 1. Meteorological Inputs'!T184</f>
        <v>#DIV/0!</v>
      </c>
      <c r="W184" s="66"/>
      <c r="X184" s="66"/>
      <c r="Y184" s="66"/>
      <c r="Z184" s="66"/>
      <c r="AA184" s="66"/>
      <c r="AB184" s="66"/>
      <c r="AC184" s="66"/>
      <c r="AD184" s="66"/>
      <c r="AE184" s="66"/>
      <c r="AF184" s="66"/>
      <c r="AG184" s="66"/>
      <c r="AH184" s="66"/>
      <c r="AI184" s="66"/>
      <c r="AJ184" s="66"/>
      <c r="AK184" s="66"/>
      <c r="AL184" s="66"/>
      <c r="AM184" s="66"/>
    </row>
    <row r="185" spans="1:39" s="32" customFormat="1" x14ac:dyDescent="0.2">
      <c r="A185" s="160"/>
      <c r="B185" s="60"/>
      <c r="C185" s="60"/>
      <c r="D185" s="256"/>
      <c r="E185" s="241"/>
      <c r="F185" s="241"/>
      <c r="G185" s="95" t="e">
        <f t="shared" si="23"/>
        <v>#NUM!</v>
      </c>
      <c r="H185" s="18"/>
      <c r="I185" s="240"/>
      <c r="J185" s="18"/>
      <c r="K185" s="18"/>
      <c r="L185" s="240"/>
      <c r="M185" s="257"/>
      <c r="N185" s="267">
        <f t="shared" si="24"/>
        <v>0</v>
      </c>
      <c r="O185" s="268">
        <f t="shared" si="17"/>
        <v>0.61099999999999999</v>
      </c>
      <c r="P185" s="90">
        <f t="shared" si="18"/>
        <v>0.61099999999999999</v>
      </c>
      <c r="Q185" s="90">
        <f t="shared" si="19"/>
        <v>4.4465480190562137E-2</v>
      </c>
      <c r="R185" s="90">
        <f t="shared" si="20"/>
        <v>0</v>
      </c>
      <c r="S185" s="269">
        <f t="shared" si="21"/>
        <v>0</v>
      </c>
      <c r="T185" s="90" t="e">
        <f t="shared" si="22"/>
        <v>#DIV/0!</v>
      </c>
      <c r="U185" s="270" t="e">
        <f>'Step 1. Meteorological Inputs'!T185/'Step 1. Meteorological Inputs'!S185</f>
        <v>#DIV/0!</v>
      </c>
      <c r="V185" s="271" t="e">
        <f>'Step 1. Meteorological Inputs'!S185/'Step 1. Meteorological Inputs'!T185</f>
        <v>#DIV/0!</v>
      </c>
      <c r="W185" s="66"/>
      <c r="X185" s="66"/>
      <c r="Y185" s="66"/>
      <c r="Z185" s="66"/>
      <c r="AA185" s="66"/>
      <c r="AB185" s="66"/>
      <c r="AC185" s="66"/>
      <c r="AD185" s="66"/>
      <c r="AE185" s="66"/>
      <c r="AF185" s="66"/>
      <c r="AG185" s="66"/>
      <c r="AH185" s="66"/>
      <c r="AI185" s="66"/>
      <c r="AJ185" s="66"/>
      <c r="AK185" s="66"/>
      <c r="AL185" s="66"/>
      <c r="AM185" s="66"/>
    </row>
    <row r="186" spans="1:39" s="32" customFormat="1" x14ac:dyDescent="0.2">
      <c r="A186" s="160"/>
      <c r="B186" s="60"/>
      <c r="C186" s="60"/>
      <c r="D186" s="256"/>
      <c r="E186" s="241"/>
      <c r="F186" s="241"/>
      <c r="G186" s="95" t="e">
        <f t="shared" si="23"/>
        <v>#NUM!</v>
      </c>
      <c r="H186" s="18"/>
      <c r="I186" s="240"/>
      <c r="J186" s="18"/>
      <c r="K186" s="18"/>
      <c r="L186" s="240"/>
      <c r="M186" s="257"/>
      <c r="N186" s="267">
        <f t="shared" si="24"/>
        <v>0</v>
      </c>
      <c r="O186" s="268">
        <f t="shared" si="17"/>
        <v>0.61099999999999999</v>
      </c>
      <c r="P186" s="90">
        <f t="shared" si="18"/>
        <v>0.61099999999999999</v>
      </c>
      <c r="Q186" s="90">
        <f t="shared" si="19"/>
        <v>4.4465480190562137E-2</v>
      </c>
      <c r="R186" s="90">
        <f t="shared" si="20"/>
        <v>0</v>
      </c>
      <c r="S186" s="269">
        <f t="shared" si="21"/>
        <v>0</v>
      </c>
      <c r="T186" s="90" t="e">
        <f t="shared" si="22"/>
        <v>#DIV/0!</v>
      </c>
      <c r="U186" s="270" t="e">
        <f>'Step 1. Meteorological Inputs'!T186/'Step 1. Meteorological Inputs'!S186</f>
        <v>#DIV/0!</v>
      </c>
      <c r="V186" s="271" t="e">
        <f>'Step 1. Meteorological Inputs'!S186/'Step 1. Meteorological Inputs'!T186</f>
        <v>#DIV/0!</v>
      </c>
      <c r="W186" s="66"/>
      <c r="X186" s="66"/>
      <c r="Y186" s="66"/>
      <c r="Z186" s="66"/>
      <c r="AA186" s="66"/>
      <c r="AB186" s="66"/>
      <c r="AC186" s="66"/>
      <c r="AD186" s="66"/>
      <c r="AE186" s="66"/>
      <c r="AF186" s="66"/>
      <c r="AG186" s="66"/>
      <c r="AH186" s="66"/>
      <c r="AI186" s="66"/>
      <c r="AJ186" s="66"/>
      <c r="AK186" s="66"/>
      <c r="AL186" s="66"/>
      <c r="AM186" s="66"/>
    </row>
    <row r="187" spans="1:39" s="32" customFormat="1" x14ac:dyDescent="0.2">
      <c r="A187" s="160"/>
      <c r="B187" s="60"/>
      <c r="C187" s="60"/>
      <c r="D187" s="256"/>
      <c r="E187" s="241"/>
      <c r="F187" s="241"/>
      <c r="G187" s="95" t="e">
        <f t="shared" si="23"/>
        <v>#NUM!</v>
      </c>
      <c r="H187" s="18"/>
      <c r="I187" s="240"/>
      <c r="J187" s="18"/>
      <c r="K187" s="18"/>
      <c r="L187" s="240"/>
      <c r="M187" s="257"/>
      <c r="N187" s="267">
        <f t="shared" si="24"/>
        <v>0</v>
      </c>
      <c r="O187" s="268">
        <f t="shared" si="17"/>
        <v>0.61099999999999999</v>
      </c>
      <c r="P187" s="90">
        <f t="shared" si="18"/>
        <v>0.61099999999999999</v>
      </c>
      <c r="Q187" s="90">
        <f t="shared" si="19"/>
        <v>4.4465480190562137E-2</v>
      </c>
      <c r="R187" s="90">
        <f t="shared" si="20"/>
        <v>0</v>
      </c>
      <c r="S187" s="269">
        <f t="shared" si="21"/>
        <v>0</v>
      </c>
      <c r="T187" s="90" t="e">
        <f t="shared" si="22"/>
        <v>#DIV/0!</v>
      </c>
      <c r="U187" s="270" t="e">
        <f>'Step 1. Meteorological Inputs'!T187/'Step 1. Meteorological Inputs'!S187</f>
        <v>#DIV/0!</v>
      </c>
      <c r="V187" s="271" t="e">
        <f>'Step 1. Meteorological Inputs'!S187/'Step 1. Meteorological Inputs'!T187</f>
        <v>#DIV/0!</v>
      </c>
      <c r="W187" s="66"/>
      <c r="X187" s="66"/>
      <c r="Y187" s="66"/>
      <c r="Z187" s="66"/>
      <c r="AA187" s="66"/>
      <c r="AB187" s="66"/>
      <c r="AC187" s="66"/>
      <c r="AD187" s="66"/>
      <c r="AE187" s="66"/>
      <c r="AF187" s="66"/>
      <c r="AG187" s="66"/>
      <c r="AH187" s="66"/>
      <c r="AI187" s="66"/>
      <c r="AJ187" s="66"/>
      <c r="AK187" s="66"/>
      <c r="AL187" s="66"/>
      <c r="AM187" s="66"/>
    </row>
    <row r="188" spans="1:39" s="32" customFormat="1" x14ac:dyDescent="0.2">
      <c r="A188" s="160"/>
      <c r="B188" s="60"/>
      <c r="C188" s="60"/>
      <c r="D188" s="256"/>
      <c r="E188" s="241"/>
      <c r="F188" s="241"/>
      <c r="G188" s="95" t="e">
        <f t="shared" si="23"/>
        <v>#NUM!</v>
      </c>
      <c r="H188" s="18"/>
      <c r="I188" s="240"/>
      <c r="J188" s="18"/>
      <c r="K188" s="18"/>
      <c r="L188" s="240"/>
      <c r="M188" s="257"/>
      <c r="N188" s="267">
        <f t="shared" si="24"/>
        <v>0</v>
      </c>
      <c r="O188" s="268">
        <f t="shared" si="17"/>
        <v>0.61099999999999999</v>
      </c>
      <c r="P188" s="90">
        <f t="shared" si="18"/>
        <v>0.61099999999999999</v>
      </c>
      <c r="Q188" s="90">
        <f t="shared" si="19"/>
        <v>4.4465480190562137E-2</v>
      </c>
      <c r="R188" s="90">
        <f t="shared" si="20"/>
        <v>0</v>
      </c>
      <c r="S188" s="269">
        <f t="shared" si="21"/>
        <v>0</v>
      </c>
      <c r="T188" s="90" t="e">
        <f t="shared" si="22"/>
        <v>#DIV/0!</v>
      </c>
      <c r="U188" s="270" t="e">
        <f>'Step 1. Meteorological Inputs'!T188/'Step 1. Meteorological Inputs'!S188</f>
        <v>#DIV/0!</v>
      </c>
      <c r="V188" s="271" t="e">
        <f>'Step 1. Meteorological Inputs'!S188/'Step 1. Meteorological Inputs'!T188</f>
        <v>#DIV/0!</v>
      </c>
      <c r="W188" s="66"/>
      <c r="X188" s="66"/>
      <c r="Y188" s="66"/>
      <c r="Z188" s="66"/>
      <c r="AA188" s="66"/>
      <c r="AB188" s="66"/>
      <c r="AC188" s="66"/>
      <c r="AD188" s="66"/>
      <c r="AE188" s="66"/>
      <c r="AF188" s="66"/>
      <c r="AG188" s="66"/>
      <c r="AH188" s="66"/>
      <c r="AI188" s="66"/>
      <c r="AJ188" s="66"/>
      <c r="AK188" s="66"/>
      <c r="AL188" s="66"/>
      <c r="AM188" s="66"/>
    </row>
    <row r="189" spans="1:39" s="32" customFormat="1" x14ac:dyDescent="0.2">
      <c r="A189" s="160"/>
      <c r="B189" s="60"/>
      <c r="C189" s="60"/>
      <c r="D189" s="256"/>
      <c r="E189" s="241"/>
      <c r="F189" s="241"/>
      <c r="G189" s="95" t="e">
        <f t="shared" si="23"/>
        <v>#NUM!</v>
      </c>
      <c r="H189" s="18"/>
      <c r="I189" s="240"/>
      <c r="J189" s="18"/>
      <c r="K189" s="18"/>
      <c r="L189" s="240"/>
      <c r="M189" s="257"/>
      <c r="N189" s="267">
        <f t="shared" si="24"/>
        <v>0</v>
      </c>
      <c r="O189" s="268">
        <f t="shared" si="17"/>
        <v>0.61099999999999999</v>
      </c>
      <c r="P189" s="90">
        <f t="shared" si="18"/>
        <v>0.61099999999999999</v>
      </c>
      <c r="Q189" s="90">
        <f t="shared" si="19"/>
        <v>4.4465480190562137E-2</v>
      </c>
      <c r="R189" s="90">
        <f t="shared" si="20"/>
        <v>0</v>
      </c>
      <c r="S189" s="269">
        <f t="shared" si="21"/>
        <v>0</v>
      </c>
      <c r="T189" s="90" t="e">
        <f t="shared" si="22"/>
        <v>#DIV/0!</v>
      </c>
      <c r="U189" s="270" t="e">
        <f>'Step 1. Meteorological Inputs'!T189/'Step 1. Meteorological Inputs'!S189</f>
        <v>#DIV/0!</v>
      </c>
      <c r="V189" s="271" t="e">
        <f>'Step 1. Meteorological Inputs'!S189/'Step 1. Meteorological Inputs'!T189</f>
        <v>#DIV/0!</v>
      </c>
      <c r="W189" s="66"/>
      <c r="X189" s="66"/>
      <c r="Y189" s="66"/>
      <c r="Z189" s="66"/>
      <c r="AA189" s="66"/>
      <c r="AB189" s="66"/>
      <c r="AC189" s="66"/>
      <c r="AD189" s="66"/>
      <c r="AE189" s="66"/>
      <c r="AF189" s="66"/>
      <c r="AG189" s="66"/>
      <c r="AH189" s="66"/>
      <c r="AI189" s="66"/>
      <c r="AJ189" s="66"/>
      <c r="AK189" s="66"/>
      <c r="AL189" s="66"/>
      <c r="AM189" s="66"/>
    </row>
    <row r="190" spans="1:39" s="32" customFormat="1" x14ac:dyDescent="0.2">
      <c r="A190" s="160"/>
      <c r="B190" s="60"/>
      <c r="C190" s="60"/>
      <c r="D190" s="256"/>
      <c r="E190" s="241"/>
      <c r="F190" s="241"/>
      <c r="G190" s="95" t="e">
        <f t="shared" si="23"/>
        <v>#NUM!</v>
      </c>
      <c r="H190" s="18"/>
      <c r="I190" s="240"/>
      <c r="J190" s="18"/>
      <c r="K190" s="18"/>
      <c r="L190" s="240"/>
      <c r="M190" s="257"/>
      <c r="N190" s="267">
        <f t="shared" si="24"/>
        <v>0</v>
      </c>
      <c r="O190" s="268">
        <f t="shared" si="17"/>
        <v>0.61099999999999999</v>
      </c>
      <c r="P190" s="90">
        <f t="shared" si="18"/>
        <v>0.61099999999999999</v>
      </c>
      <c r="Q190" s="90">
        <f t="shared" si="19"/>
        <v>4.4465480190562137E-2</v>
      </c>
      <c r="R190" s="90">
        <f t="shared" si="20"/>
        <v>0</v>
      </c>
      <c r="S190" s="269">
        <f t="shared" si="21"/>
        <v>0</v>
      </c>
      <c r="T190" s="90" t="e">
        <f t="shared" si="22"/>
        <v>#DIV/0!</v>
      </c>
      <c r="U190" s="270" t="e">
        <f>'Step 1. Meteorological Inputs'!T190/'Step 1. Meteorological Inputs'!S190</f>
        <v>#DIV/0!</v>
      </c>
      <c r="V190" s="271" t="e">
        <f>'Step 1. Meteorological Inputs'!S190/'Step 1. Meteorological Inputs'!T190</f>
        <v>#DIV/0!</v>
      </c>
      <c r="W190" s="66"/>
      <c r="X190" s="66"/>
      <c r="Y190" s="66"/>
      <c r="Z190" s="66"/>
      <c r="AA190" s="66"/>
      <c r="AB190" s="66"/>
      <c r="AC190" s="66"/>
      <c r="AD190" s="66"/>
      <c r="AE190" s="66"/>
      <c r="AF190" s="66"/>
      <c r="AG190" s="66"/>
      <c r="AH190" s="66"/>
      <c r="AI190" s="66"/>
      <c r="AJ190" s="66"/>
      <c r="AK190" s="66"/>
      <c r="AL190" s="66"/>
      <c r="AM190" s="66"/>
    </row>
    <row r="191" spans="1:39" s="32" customFormat="1" x14ac:dyDescent="0.2">
      <c r="A191" s="160"/>
      <c r="B191" s="60"/>
      <c r="C191" s="60"/>
      <c r="D191" s="256"/>
      <c r="E191" s="241"/>
      <c r="F191" s="241"/>
      <c r="G191" s="95" t="e">
        <f t="shared" si="23"/>
        <v>#NUM!</v>
      </c>
      <c r="H191" s="18"/>
      <c r="I191" s="240"/>
      <c r="J191" s="18"/>
      <c r="K191" s="18"/>
      <c r="L191" s="240"/>
      <c r="M191" s="257"/>
      <c r="N191" s="267">
        <f t="shared" si="24"/>
        <v>0</v>
      </c>
      <c r="O191" s="268">
        <f t="shared" si="17"/>
        <v>0.61099999999999999</v>
      </c>
      <c r="P191" s="90">
        <f t="shared" si="18"/>
        <v>0.61099999999999999</v>
      </c>
      <c r="Q191" s="90">
        <f t="shared" si="19"/>
        <v>4.4465480190562137E-2</v>
      </c>
      <c r="R191" s="90">
        <f t="shared" si="20"/>
        <v>0</v>
      </c>
      <c r="S191" s="269">
        <f t="shared" si="21"/>
        <v>0</v>
      </c>
      <c r="T191" s="90" t="e">
        <f t="shared" si="22"/>
        <v>#DIV/0!</v>
      </c>
      <c r="U191" s="270" t="e">
        <f>'Step 1. Meteorological Inputs'!T191/'Step 1. Meteorological Inputs'!S191</f>
        <v>#DIV/0!</v>
      </c>
      <c r="V191" s="271" t="e">
        <f>'Step 1. Meteorological Inputs'!S191/'Step 1. Meteorological Inputs'!T191</f>
        <v>#DIV/0!</v>
      </c>
      <c r="W191" s="66"/>
      <c r="X191" s="66"/>
      <c r="Y191" s="66"/>
      <c r="Z191" s="66"/>
      <c r="AA191" s="66"/>
      <c r="AB191" s="66"/>
      <c r="AC191" s="66"/>
      <c r="AD191" s="66"/>
      <c r="AE191" s="66"/>
      <c r="AF191" s="66"/>
      <c r="AG191" s="66"/>
      <c r="AH191" s="66"/>
      <c r="AI191" s="66"/>
      <c r="AJ191" s="66"/>
      <c r="AK191" s="66"/>
      <c r="AL191" s="66"/>
      <c r="AM191" s="66"/>
    </row>
    <row r="192" spans="1:39" s="32" customFormat="1" x14ac:dyDescent="0.2">
      <c r="A192" s="160"/>
      <c r="B192" s="60"/>
      <c r="C192" s="60"/>
      <c r="D192" s="256"/>
      <c r="E192" s="241"/>
      <c r="F192" s="241"/>
      <c r="G192" s="95" t="e">
        <f t="shared" si="23"/>
        <v>#NUM!</v>
      </c>
      <c r="H192" s="18"/>
      <c r="I192" s="240"/>
      <c r="J192" s="18"/>
      <c r="K192" s="18"/>
      <c r="L192" s="240"/>
      <c r="M192" s="257"/>
      <c r="N192" s="267">
        <f t="shared" si="24"/>
        <v>0</v>
      </c>
      <c r="O192" s="268">
        <f t="shared" si="17"/>
        <v>0.61099999999999999</v>
      </c>
      <c r="P192" s="90">
        <f t="shared" si="18"/>
        <v>0.61099999999999999</v>
      </c>
      <c r="Q192" s="90">
        <f t="shared" si="19"/>
        <v>4.4465480190562137E-2</v>
      </c>
      <c r="R192" s="90">
        <f t="shared" si="20"/>
        <v>0</v>
      </c>
      <c r="S192" s="269">
        <f t="shared" si="21"/>
        <v>0</v>
      </c>
      <c r="T192" s="90" t="e">
        <f t="shared" si="22"/>
        <v>#DIV/0!</v>
      </c>
      <c r="U192" s="270" t="e">
        <f>'Step 1. Meteorological Inputs'!T192/'Step 1. Meteorological Inputs'!S192</f>
        <v>#DIV/0!</v>
      </c>
      <c r="V192" s="271" t="e">
        <f>'Step 1. Meteorological Inputs'!S192/'Step 1. Meteorological Inputs'!T192</f>
        <v>#DIV/0!</v>
      </c>
      <c r="W192" s="66"/>
      <c r="X192" s="66"/>
      <c r="Y192" s="66"/>
      <c r="Z192" s="66"/>
      <c r="AA192" s="66"/>
      <c r="AB192" s="66"/>
      <c r="AC192" s="66"/>
      <c r="AD192" s="66"/>
      <c r="AE192" s="66"/>
      <c r="AF192" s="66"/>
      <c r="AG192" s="66"/>
      <c r="AH192" s="66"/>
      <c r="AI192" s="66"/>
      <c r="AJ192" s="66"/>
      <c r="AK192" s="66"/>
      <c r="AL192" s="66"/>
      <c r="AM192" s="66"/>
    </row>
    <row r="193" spans="1:39" s="32" customFormat="1" x14ac:dyDescent="0.2">
      <c r="A193" s="160"/>
      <c r="B193" s="60"/>
      <c r="C193" s="60"/>
      <c r="D193" s="256"/>
      <c r="E193" s="241"/>
      <c r="F193" s="241"/>
      <c r="G193" s="95" t="e">
        <f t="shared" si="23"/>
        <v>#NUM!</v>
      </c>
      <c r="H193" s="18"/>
      <c r="I193" s="240"/>
      <c r="J193" s="18"/>
      <c r="K193" s="18"/>
      <c r="L193" s="240"/>
      <c r="M193" s="257"/>
      <c r="N193" s="267">
        <f t="shared" si="24"/>
        <v>0</v>
      </c>
      <c r="O193" s="268">
        <f t="shared" si="17"/>
        <v>0.61099999999999999</v>
      </c>
      <c r="P193" s="90">
        <f t="shared" si="18"/>
        <v>0.61099999999999999</v>
      </c>
      <c r="Q193" s="90">
        <f t="shared" si="19"/>
        <v>4.4465480190562137E-2</v>
      </c>
      <c r="R193" s="90">
        <f t="shared" si="20"/>
        <v>0</v>
      </c>
      <c r="S193" s="269">
        <f t="shared" si="21"/>
        <v>0</v>
      </c>
      <c r="T193" s="90" t="e">
        <f t="shared" si="22"/>
        <v>#DIV/0!</v>
      </c>
      <c r="U193" s="270" t="e">
        <f>'Step 1. Meteorological Inputs'!T193/'Step 1. Meteorological Inputs'!S193</f>
        <v>#DIV/0!</v>
      </c>
      <c r="V193" s="271" t="e">
        <f>'Step 1. Meteorological Inputs'!S193/'Step 1. Meteorological Inputs'!T193</f>
        <v>#DIV/0!</v>
      </c>
      <c r="W193" s="66"/>
      <c r="X193" s="66"/>
      <c r="Y193" s="66"/>
      <c r="Z193" s="66"/>
      <c r="AA193" s="66"/>
      <c r="AB193" s="66"/>
      <c r="AC193" s="66"/>
      <c r="AD193" s="66"/>
      <c r="AE193" s="66"/>
      <c r="AF193" s="66"/>
      <c r="AG193" s="66"/>
      <c r="AH193" s="66"/>
      <c r="AI193" s="66"/>
      <c r="AJ193" s="66"/>
      <c r="AK193" s="66"/>
      <c r="AL193" s="66"/>
      <c r="AM193" s="66"/>
    </row>
    <row r="194" spans="1:39" s="32" customFormat="1" x14ac:dyDescent="0.2">
      <c r="A194" s="160"/>
      <c r="B194" s="60"/>
      <c r="C194" s="60"/>
      <c r="D194" s="256"/>
      <c r="E194" s="241"/>
      <c r="F194" s="241"/>
      <c r="G194" s="95" t="e">
        <f t="shared" si="23"/>
        <v>#NUM!</v>
      </c>
      <c r="H194" s="18"/>
      <c r="I194" s="240"/>
      <c r="J194" s="18"/>
      <c r="K194" s="18"/>
      <c r="L194" s="240"/>
      <c r="M194" s="257"/>
      <c r="N194" s="267">
        <f t="shared" si="24"/>
        <v>0</v>
      </c>
      <c r="O194" s="268">
        <f t="shared" si="17"/>
        <v>0.61099999999999999</v>
      </c>
      <c r="P194" s="90">
        <f t="shared" si="18"/>
        <v>0.61099999999999999</v>
      </c>
      <c r="Q194" s="90">
        <f t="shared" si="19"/>
        <v>4.4465480190562137E-2</v>
      </c>
      <c r="R194" s="90">
        <f t="shared" si="20"/>
        <v>0</v>
      </c>
      <c r="S194" s="269">
        <f t="shared" si="21"/>
        <v>0</v>
      </c>
      <c r="T194" s="90" t="e">
        <f t="shared" si="22"/>
        <v>#DIV/0!</v>
      </c>
      <c r="U194" s="270" t="e">
        <f>'Step 1. Meteorological Inputs'!T194/'Step 1. Meteorological Inputs'!S194</f>
        <v>#DIV/0!</v>
      </c>
      <c r="V194" s="271" t="e">
        <f>'Step 1. Meteorological Inputs'!S194/'Step 1. Meteorological Inputs'!T194</f>
        <v>#DIV/0!</v>
      </c>
      <c r="W194" s="66"/>
      <c r="X194" s="66"/>
      <c r="Y194" s="66"/>
      <c r="Z194" s="66"/>
      <c r="AA194" s="66"/>
      <c r="AB194" s="66"/>
      <c r="AC194" s="66"/>
      <c r="AD194" s="66"/>
      <c r="AE194" s="66"/>
      <c r="AF194" s="66"/>
      <c r="AG194" s="66"/>
      <c r="AH194" s="66"/>
      <c r="AI194" s="66"/>
      <c r="AJ194" s="66"/>
      <c r="AK194" s="66"/>
      <c r="AL194" s="66"/>
      <c r="AM194" s="66"/>
    </row>
    <row r="195" spans="1:39" s="32" customFormat="1" x14ac:dyDescent="0.2">
      <c r="A195" s="160"/>
      <c r="B195" s="60"/>
      <c r="C195" s="60"/>
      <c r="D195" s="256"/>
      <c r="E195" s="241"/>
      <c r="F195" s="241"/>
      <c r="G195" s="95" t="e">
        <f t="shared" si="23"/>
        <v>#NUM!</v>
      </c>
      <c r="H195" s="18"/>
      <c r="I195" s="240"/>
      <c r="J195" s="18"/>
      <c r="K195" s="18"/>
      <c r="L195" s="240"/>
      <c r="M195" s="257"/>
      <c r="N195" s="267">
        <f t="shared" si="24"/>
        <v>0</v>
      </c>
      <c r="O195" s="268">
        <f t="shared" si="17"/>
        <v>0.61099999999999999</v>
      </c>
      <c r="P195" s="90">
        <f t="shared" si="18"/>
        <v>0.61099999999999999</v>
      </c>
      <c r="Q195" s="90">
        <f t="shared" si="19"/>
        <v>4.4465480190562137E-2</v>
      </c>
      <c r="R195" s="90">
        <f t="shared" si="20"/>
        <v>0</v>
      </c>
      <c r="S195" s="269">
        <f t="shared" si="21"/>
        <v>0</v>
      </c>
      <c r="T195" s="90" t="e">
        <f t="shared" si="22"/>
        <v>#DIV/0!</v>
      </c>
      <c r="U195" s="270" t="e">
        <f>'Step 1. Meteorological Inputs'!T195/'Step 1. Meteorological Inputs'!S195</f>
        <v>#DIV/0!</v>
      </c>
      <c r="V195" s="271" t="e">
        <f>'Step 1. Meteorological Inputs'!S195/'Step 1. Meteorological Inputs'!T195</f>
        <v>#DIV/0!</v>
      </c>
      <c r="W195" s="66"/>
      <c r="X195" s="66"/>
      <c r="Y195" s="66"/>
      <c r="Z195" s="66"/>
      <c r="AA195" s="66"/>
      <c r="AB195" s="66"/>
      <c r="AC195" s="66"/>
      <c r="AD195" s="66"/>
      <c r="AE195" s="66"/>
      <c r="AF195" s="66"/>
      <c r="AG195" s="66"/>
      <c r="AH195" s="66"/>
      <c r="AI195" s="66"/>
      <c r="AJ195" s="66"/>
      <c r="AK195" s="66"/>
      <c r="AL195" s="66"/>
      <c r="AM195" s="66"/>
    </row>
    <row r="196" spans="1:39" s="32" customFormat="1" x14ac:dyDescent="0.2">
      <c r="A196" s="160"/>
      <c r="B196" s="60"/>
      <c r="C196" s="60"/>
      <c r="D196" s="256"/>
      <c r="E196" s="241"/>
      <c r="F196" s="241"/>
      <c r="G196" s="95" t="e">
        <f t="shared" si="23"/>
        <v>#NUM!</v>
      </c>
      <c r="H196" s="18"/>
      <c r="I196" s="240"/>
      <c r="J196" s="18"/>
      <c r="K196" s="18"/>
      <c r="L196" s="240"/>
      <c r="M196" s="257"/>
      <c r="N196" s="267">
        <f t="shared" si="24"/>
        <v>0</v>
      </c>
      <c r="O196" s="268">
        <f t="shared" si="17"/>
        <v>0.61099999999999999</v>
      </c>
      <c r="P196" s="90">
        <f t="shared" si="18"/>
        <v>0.61099999999999999</v>
      </c>
      <c r="Q196" s="90">
        <f t="shared" si="19"/>
        <v>4.4465480190562137E-2</v>
      </c>
      <c r="R196" s="90">
        <f t="shared" si="20"/>
        <v>0</v>
      </c>
      <c r="S196" s="269">
        <f t="shared" si="21"/>
        <v>0</v>
      </c>
      <c r="T196" s="90" t="e">
        <f t="shared" si="22"/>
        <v>#DIV/0!</v>
      </c>
      <c r="U196" s="270" t="e">
        <f>'Step 1. Meteorological Inputs'!T196/'Step 1. Meteorological Inputs'!S196</f>
        <v>#DIV/0!</v>
      </c>
      <c r="V196" s="271" t="e">
        <f>'Step 1. Meteorological Inputs'!S196/'Step 1. Meteorological Inputs'!T196</f>
        <v>#DIV/0!</v>
      </c>
      <c r="W196" s="66"/>
      <c r="X196" s="66"/>
      <c r="Y196" s="66"/>
      <c r="Z196" s="66"/>
      <c r="AA196" s="66"/>
      <c r="AB196" s="66"/>
      <c r="AC196" s="66"/>
      <c r="AD196" s="66"/>
      <c r="AE196" s="66"/>
      <c r="AF196" s="66"/>
      <c r="AG196" s="66"/>
      <c r="AH196" s="66"/>
      <c r="AI196" s="66"/>
      <c r="AJ196" s="66"/>
      <c r="AK196" s="66"/>
      <c r="AL196" s="66"/>
      <c r="AM196" s="66"/>
    </row>
    <row r="197" spans="1:39" s="32" customFormat="1" x14ac:dyDescent="0.2">
      <c r="A197" s="160"/>
      <c r="B197" s="60"/>
      <c r="C197" s="60"/>
      <c r="D197" s="256"/>
      <c r="E197" s="241"/>
      <c r="F197" s="241"/>
      <c r="G197" s="95" t="e">
        <f t="shared" si="23"/>
        <v>#NUM!</v>
      </c>
      <c r="H197" s="18"/>
      <c r="I197" s="240"/>
      <c r="J197" s="18"/>
      <c r="K197" s="18"/>
      <c r="L197" s="240"/>
      <c r="M197" s="257"/>
      <c r="N197" s="267">
        <f t="shared" si="24"/>
        <v>0</v>
      </c>
      <c r="O197" s="268">
        <f t="shared" si="17"/>
        <v>0.61099999999999999</v>
      </c>
      <c r="P197" s="90">
        <f t="shared" si="18"/>
        <v>0.61099999999999999</v>
      </c>
      <c r="Q197" s="90">
        <f t="shared" si="19"/>
        <v>4.4465480190562137E-2</v>
      </c>
      <c r="R197" s="90">
        <f t="shared" si="20"/>
        <v>0</v>
      </c>
      <c r="S197" s="269">
        <f t="shared" si="21"/>
        <v>0</v>
      </c>
      <c r="T197" s="90" t="e">
        <f t="shared" si="22"/>
        <v>#DIV/0!</v>
      </c>
      <c r="U197" s="270" t="e">
        <f>'Step 1. Meteorological Inputs'!T197/'Step 1. Meteorological Inputs'!S197</f>
        <v>#DIV/0!</v>
      </c>
      <c r="V197" s="271" t="e">
        <f>'Step 1. Meteorological Inputs'!S197/'Step 1. Meteorological Inputs'!T197</f>
        <v>#DIV/0!</v>
      </c>
      <c r="W197" s="66"/>
      <c r="X197" s="66"/>
      <c r="Y197" s="66"/>
      <c r="Z197" s="66"/>
      <c r="AA197" s="66"/>
      <c r="AB197" s="66"/>
      <c r="AC197" s="66"/>
      <c r="AD197" s="66"/>
      <c r="AE197" s="66"/>
      <c r="AF197" s="66"/>
      <c r="AG197" s="66"/>
      <c r="AH197" s="66"/>
      <c r="AI197" s="66"/>
      <c r="AJ197" s="66"/>
      <c r="AK197" s="66"/>
      <c r="AL197" s="66"/>
      <c r="AM197" s="66"/>
    </row>
    <row r="198" spans="1:39" s="32" customFormat="1" x14ac:dyDescent="0.2">
      <c r="A198" s="160"/>
      <c r="B198" s="60"/>
      <c r="C198" s="60"/>
      <c r="D198" s="256"/>
      <c r="E198" s="241"/>
      <c r="F198" s="241"/>
      <c r="G198" s="95" t="e">
        <f t="shared" si="23"/>
        <v>#NUM!</v>
      </c>
      <c r="H198" s="18"/>
      <c r="I198" s="240"/>
      <c r="J198" s="18"/>
      <c r="K198" s="18"/>
      <c r="L198" s="240"/>
      <c r="M198" s="257"/>
      <c r="N198" s="267">
        <f t="shared" si="24"/>
        <v>0</v>
      </c>
      <c r="O198" s="268">
        <f t="shared" si="17"/>
        <v>0.61099999999999999</v>
      </c>
      <c r="P198" s="90">
        <f t="shared" si="18"/>
        <v>0.61099999999999999</v>
      </c>
      <c r="Q198" s="90">
        <f t="shared" si="19"/>
        <v>4.4465480190562137E-2</v>
      </c>
      <c r="R198" s="90">
        <f t="shared" si="20"/>
        <v>0</v>
      </c>
      <c r="S198" s="269">
        <f t="shared" si="21"/>
        <v>0</v>
      </c>
      <c r="T198" s="90" t="e">
        <f t="shared" si="22"/>
        <v>#DIV/0!</v>
      </c>
      <c r="U198" s="270" t="e">
        <f>'Step 1. Meteorological Inputs'!T198/'Step 1. Meteorological Inputs'!S198</f>
        <v>#DIV/0!</v>
      </c>
      <c r="V198" s="271" t="e">
        <f>'Step 1. Meteorological Inputs'!S198/'Step 1. Meteorological Inputs'!T198</f>
        <v>#DIV/0!</v>
      </c>
      <c r="W198" s="66"/>
      <c r="X198" s="66"/>
      <c r="Y198" s="66"/>
      <c r="Z198" s="66"/>
      <c r="AA198" s="66"/>
      <c r="AB198" s="66"/>
      <c r="AC198" s="66"/>
      <c r="AD198" s="66"/>
      <c r="AE198" s="66"/>
      <c r="AF198" s="66"/>
      <c r="AG198" s="66"/>
      <c r="AH198" s="66"/>
      <c r="AI198" s="66"/>
      <c r="AJ198" s="66"/>
      <c r="AK198" s="66"/>
      <c r="AL198" s="66"/>
      <c r="AM198" s="66"/>
    </row>
    <row r="199" spans="1:39" s="32" customFormat="1" x14ac:dyDescent="0.2">
      <c r="A199" s="160"/>
      <c r="B199" s="60"/>
      <c r="C199" s="60"/>
      <c r="D199" s="256"/>
      <c r="E199" s="241"/>
      <c r="F199" s="241"/>
      <c r="G199" s="95" t="e">
        <f t="shared" si="23"/>
        <v>#NUM!</v>
      </c>
      <c r="H199" s="18"/>
      <c r="I199" s="240"/>
      <c r="J199" s="18"/>
      <c r="K199" s="18"/>
      <c r="L199" s="240"/>
      <c r="M199" s="257"/>
      <c r="N199" s="267">
        <f t="shared" si="24"/>
        <v>0</v>
      </c>
      <c r="O199" s="268">
        <f t="shared" si="17"/>
        <v>0.61099999999999999</v>
      </c>
      <c r="P199" s="90">
        <f t="shared" si="18"/>
        <v>0.61099999999999999</v>
      </c>
      <c r="Q199" s="90">
        <f t="shared" si="19"/>
        <v>4.4465480190562137E-2</v>
      </c>
      <c r="R199" s="90">
        <f t="shared" si="20"/>
        <v>0</v>
      </c>
      <c r="S199" s="269">
        <f t="shared" si="21"/>
        <v>0</v>
      </c>
      <c r="T199" s="90" t="e">
        <f t="shared" si="22"/>
        <v>#DIV/0!</v>
      </c>
      <c r="U199" s="270" t="e">
        <f>'Step 1. Meteorological Inputs'!T199/'Step 1. Meteorological Inputs'!S199</f>
        <v>#DIV/0!</v>
      </c>
      <c r="V199" s="271" t="e">
        <f>'Step 1. Meteorological Inputs'!S199/'Step 1. Meteorological Inputs'!T199</f>
        <v>#DIV/0!</v>
      </c>
      <c r="W199" s="66"/>
      <c r="X199" s="66"/>
      <c r="Y199" s="66"/>
      <c r="Z199" s="66"/>
      <c r="AA199" s="66"/>
      <c r="AB199" s="66"/>
      <c r="AC199" s="66"/>
      <c r="AD199" s="66"/>
      <c r="AE199" s="66"/>
      <c r="AF199" s="66"/>
      <c r="AG199" s="66"/>
      <c r="AH199" s="66"/>
      <c r="AI199" s="66"/>
      <c r="AJ199" s="66"/>
      <c r="AK199" s="66"/>
      <c r="AL199" s="66"/>
      <c r="AM199" s="66"/>
    </row>
    <row r="200" spans="1:39" s="32" customFormat="1" x14ac:dyDescent="0.2">
      <c r="A200" s="160"/>
      <c r="B200" s="60"/>
      <c r="C200" s="60"/>
      <c r="D200" s="256"/>
      <c r="E200" s="241"/>
      <c r="F200" s="241"/>
      <c r="G200" s="95" t="e">
        <f t="shared" si="23"/>
        <v>#NUM!</v>
      </c>
      <c r="H200" s="18"/>
      <c r="I200" s="240"/>
      <c r="J200" s="18"/>
      <c r="K200" s="18"/>
      <c r="L200" s="240"/>
      <c r="M200" s="257"/>
      <c r="N200" s="267">
        <f t="shared" si="24"/>
        <v>0</v>
      </c>
      <c r="O200" s="268">
        <f t="shared" si="17"/>
        <v>0.61099999999999999</v>
      </c>
      <c r="P200" s="90">
        <f t="shared" si="18"/>
        <v>0.61099999999999999</v>
      </c>
      <c r="Q200" s="90">
        <f t="shared" si="19"/>
        <v>4.4465480190562137E-2</v>
      </c>
      <c r="R200" s="90">
        <f t="shared" si="20"/>
        <v>0</v>
      </c>
      <c r="S200" s="269">
        <f t="shared" si="21"/>
        <v>0</v>
      </c>
      <c r="T200" s="90" t="e">
        <f t="shared" si="22"/>
        <v>#DIV/0!</v>
      </c>
      <c r="U200" s="270" t="e">
        <f>'Step 1. Meteorological Inputs'!T200/'Step 1. Meteorological Inputs'!S200</f>
        <v>#DIV/0!</v>
      </c>
      <c r="V200" s="271" t="e">
        <f>'Step 1. Meteorological Inputs'!S200/'Step 1. Meteorological Inputs'!T200</f>
        <v>#DIV/0!</v>
      </c>
      <c r="W200" s="66"/>
      <c r="X200" s="66"/>
      <c r="Y200" s="66"/>
      <c r="Z200" s="66"/>
      <c r="AA200" s="66"/>
      <c r="AB200" s="66"/>
      <c r="AC200" s="66"/>
      <c r="AD200" s="66"/>
      <c r="AE200" s="66"/>
      <c r="AF200" s="66"/>
      <c r="AG200" s="66"/>
      <c r="AH200" s="66"/>
      <c r="AI200" s="66"/>
      <c r="AJ200" s="66"/>
      <c r="AK200" s="66"/>
      <c r="AL200" s="66"/>
      <c r="AM200" s="66"/>
    </row>
    <row r="201" spans="1:39" s="32" customFormat="1" x14ac:dyDescent="0.2">
      <c r="A201" s="160"/>
      <c r="B201" s="60"/>
      <c r="C201" s="60"/>
      <c r="D201" s="256"/>
      <c r="E201" s="241"/>
      <c r="F201" s="241"/>
      <c r="G201" s="95" t="e">
        <f t="shared" si="23"/>
        <v>#NUM!</v>
      </c>
      <c r="H201" s="18"/>
      <c r="I201" s="240"/>
      <c r="J201" s="18"/>
      <c r="K201" s="18"/>
      <c r="L201" s="240"/>
      <c r="M201" s="257"/>
      <c r="N201" s="267">
        <f t="shared" si="24"/>
        <v>0</v>
      </c>
      <c r="O201" s="268">
        <f t="shared" si="17"/>
        <v>0.61099999999999999</v>
      </c>
      <c r="P201" s="90">
        <f t="shared" si="18"/>
        <v>0.61099999999999999</v>
      </c>
      <c r="Q201" s="90">
        <f t="shared" si="19"/>
        <v>4.4465480190562137E-2</v>
      </c>
      <c r="R201" s="90">
        <f t="shared" si="20"/>
        <v>0</v>
      </c>
      <c r="S201" s="269">
        <f t="shared" si="21"/>
        <v>0</v>
      </c>
      <c r="T201" s="90" t="e">
        <f t="shared" si="22"/>
        <v>#DIV/0!</v>
      </c>
      <c r="U201" s="270" t="e">
        <f>'Step 1. Meteorological Inputs'!T201/'Step 1. Meteorological Inputs'!S201</f>
        <v>#DIV/0!</v>
      </c>
      <c r="V201" s="271" t="e">
        <f>'Step 1. Meteorological Inputs'!S201/'Step 1. Meteorological Inputs'!T201</f>
        <v>#DIV/0!</v>
      </c>
      <c r="W201" s="66"/>
      <c r="X201" s="66"/>
      <c r="Y201" s="66"/>
      <c r="Z201" s="66"/>
      <c r="AA201" s="66"/>
      <c r="AB201" s="66"/>
      <c r="AC201" s="66"/>
      <c r="AD201" s="66"/>
      <c r="AE201" s="66"/>
      <c r="AF201" s="66"/>
      <c r="AG201" s="66"/>
      <c r="AH201" s="66"/>
      <c r="AI201" s="66"/>
      <c r="AJ201" s="66"/>
      <c r="AK201" s="66"/>
      <c r="AL201" s="66"/>
      <c r="AM201" s="66"/>
    </row>
    <row r="202" spans="1:39" s="32" customFormat="1" x14ac:dyDescent="0.2">
      <c r="A202" s="160"/>
      <c r="B202" s="60"/>
      <c r="C202" s="60"/>
      <c r="D202" s="256"/>
      <c r="E202" s="241"/>
      <c r="F202" s="241"/>
      <c r="G202" s="95" t="e">
        <f t="shared" si="23"/>
        <v>#NUM!</v>
      </c>
      <c r="H202" s="18"/>
      <c r="I202" s="240"/>
      <c r="J202" s="18"/>
      <c r="K202" s="18"/>
      <c r="L202" s="240"/>
      <c r="M202" s="257"/>
      <c r="N202" s="267">
        <f t="shared" si="24"/>
        <v>0</v>
      </c>
      <c r="O202" s="268">
        <f t="shared" si="17"/>
        <v>0.61099999999999999</v>
      </c>
      <c r="P202" s="90">
        <f t="shared" si="18"/>
        <v>0.61099999999999999</v>
      </c>
      <c r="Q202" s="90">
        <f t="shared" si="19"/>
        <v>4.4465480190562137E-2</v>
      </c>
      <c r="R202" s="90">
        <f t="shared" si="20"/>
        <v>0</v>
      </c>
      <c r="S202" s="269">
        <f t="shared" si="21"/>
        <v>0</v>
      </c>
      <c r="T202" s="90" t="e">
        <f t="shared" si="22"/>
        <v>#DIV/0!</v>
      </c>
      <c r="U202" s="270" t="e">
        <f>'Step 1. Meteorological Inputs'!T202/'Step 1. Meteorological Inputs'!S202</f>
        <v>#DIV/0!</v>
      </c>
      <c r="V202" s="271" t="e">
        <f>'Step 1. Meteorological Inputs'!S202/'Step 1. Meteorological Inputs'!T202</f>
        <v>#DIV/0!</v>
      </c>
      <c r="W202" s="66"/>
      <c r="X202" s="66"/>
      <c r="Y202" s="66"/>
      <c r="Z202" s="66"/>
      <c r="AA202" s="66"/>
      <c r="AB202" s="66"/>
      <c r="AC202" s="66"/>
      <c r="AD202" s="66"/>
      <c r="AE202" s="66"/>
      <c r="AF202" s="66"/>
      <c r="AG202" s="66"/>
      <c r="AH202" s="66"/>
      <c r="AI202" s="66"/>
      <c r="AJ202" s="66"/>
      <c r="AK202" s="66"/>
      <c r="AL202" s="66"/>
      <c r="AM202" s="66"/>
    </row>
    <row r="203" spans="1:39" s="32" customFormat="1" x14ac:dyDescent="0.2">
      <c r="A203" s="160"/>
      <c r="B203" s="60"/>
      <c r="C203" s="60"/>
      <c r="D203" s="256"/>
      <c r="E203" s="241"/>
      <c r="F203" s="241"/>
      <c r="G203" s="95" t="e">
        <f t="shared" si="23"/>
        <v>#NUM!</v>
      </c>
      <c r="H203" s="18"/>
      <c r="I203" s="240"/>
      <c r="J203" s="18"/>
      <c r="K203" s="18"/>
      <c r="L203" s="240"/>
      <c r="M203" s="257"/>
      <c r="N203" s="267">
        <f t="shared" si="24"/>
        <v>0</v>
      </c>
      <c r="O203" s="268">
        <f t="shared" si="17"/>
        <v>0.61099999999999999</v>
      </c>
      <c r="P203" s="90">
        <f t="shared" si="18"/>
        <v>0.61099999999999999</v>
      </c>
      <c r="Q203" s="90">
        <f t="shared" si="19"/>
        <v>4.4465480190562137E-2</v>
      </c>
      <c r="R203" s="90">
        <f t="shared" si="20"/>
        <v>0</v>
      </c>
      <c r="S203" s="269">
        <f t="shared" si="21"/>
        <v>0</v>
      </c>
      <c r="T203" s="90" t="e">
        <f t="shared" si="22"/>
        <v>#DIV/0!</v>
      </c>
      <c r="U203" s="270" t="e">
        <f>'Step 1. Meteorological Inputs'!T203/'Step 1. Meteorological Inputs'!S203</f>
        <v>#DIV/0!</v>
      </c>
      <c r="V203" s="271" t="e">
        <f>'Step 1. Meteorological Inputs'!S203/'Step 1. Meteorological Inputs'!T203</f>
        <v>#DIV/0!</v>
      </c>
      <c r="W203" s="66"/>
      <c r="X203" s="66"/>
      <c r="Y203" s="66"/>
      <c r="Z203" s="66"/>
      <c r="AA203" s="66"/>
      <c r="AB203" s="66"/>
      <c r="AC203" s="66"/>
      <c r="AD203" s="66"/>
      <c r="AE203" s="66"/>
      <c r="AF203" s="66"/>
      <c r="AG203" s="66"/>
      <c r="AH203" s="66"/>
      <c r="AI203" s="66"/>
      <c r="AJ203" s="66"/>
      <c r="AK203" s="66"/>
      <c r="AL203" s="66"/>
      <c r="AM203" s="66"/>
    </row>
    <row r="204" spans="1:39" s="32" customFormat="1" x14ac:dyDescent="0.2">
      <c r="A204" s="160"/>
      <c r="B204" s="60"/>
      <c r="C204" s="60"/>
      <c r="D204" s="256"/>
      <c r="E204" s="241"/>
      <c r="F204" s="241"/>
      <c r="G204" s="95" t="e">
        <f t="shared" si="23"/>
        <v>#NUM!</v>
      </c>
      <c r="H204" s="18"/>
      <c r="I204" s="240"/>
      <c r="J204" s="18"/>
      <c r="K204" s="18"/>
      <c r="L204" s="240"/>
      <c r="M204" s="257"/>
      <c r="N204" s="267">
        <f t="shared" si="24"/>
        <v>0</v>
      </c>
      <c r="O204" s="268">
        <f t="shared" si="17"/>
        <v>0.61099999999999999</v>
      </c>
      <c r="P204" s="90">
        <f t="shared" si="18"/>
        <v>0.61099999999999999</v>
      </c>
      <c r="Q204" s="90">
        <f t="shared" si="19"/>
        <v>4.4465480190562137E-2</v>
      </c>
      <c r="R204" s="90">
        <f t="shared" si="20"/>
        <v>0</v>
      </c>
      <c r="S204" s="269">
        <f t="shared" si="21"/>
        <v>0</v>
      </c>
      <c r="T204" s="90" t="e">
        <f t="shared" si="22"/>
        <v>#DIV/0!</v>
      </c>
      <c r="U204" s="270" t="e">
        <f>'Step 1. Meteorological Inputs'!T204/'Step 1. Meteorological Inputs'!S204</f>
        <v>#DIV/0!</v>
      </c>
      <c r="V204" s="271" t="e">
        <f>'Step 1. Meteorological Inputs'!S204/'Step 1. Meteorological Inputs'!T204</f>
        <v>#DIV/0!</v>
      </c>
      <c r="W204" s="66"/>
      <c r="X204" s="66"/>
      <c r="Y204" s="66"/>
      <c r="Z204" s="66"/>
      <c r="AA204" s="66"/>
      <c r="AB204" s="66"/>
      <c r="AC204" s="66"/>
      <c r="AD204" s="66"/>
      <c r="AE204" s="66"/>
      <c r="AF204" s="66"/>
      <c r="AG204" s="66"/>
      <c r="AH204" s="66"/>
      <c r="AI204" s="66"/>
      <c r="AJ204" s="66"/>
      <c r="AK204" s="66"/>
      <c r="AL204" s="66"/>
      <c r="AM204" s="66"/>
    </row>
    <row r="205" spans="1:39" s="32" customFormat="1" x14ac:dyDescent="0.2">
      <c r="A205" s="160"/>
      <c r="B205" s="60"/>
      <c r="C205" s="60"/>
      <c r="D205" s="256"/>
      <c r="E205" s="241"/>
      <c r="F205" s="241"/>
      <c r="G205" s="95" t="e">
        <f t="shared" si="23"/>
        <v>#NUM!</v>
      </c>
      <c r="H205" s="18"/>
      <c r="I205" s="240"/>
      <c r="J205" s="18"/>
      <c r="K205" s="18"/>
      <c r="L205" s="240"/>
      <c r="M205" s="257"/>
      <c r="N205" s="267">
        <f t="shared" si="24"/>
        <v>0</v>
      </c>
      <c r="O205" s="268">
        <f t="shared" si="17"/>
        <v>0.61099999999999999</v>
      </c>
      <c r="P205" s="90">
        <f t="shared" si="18"/>
        <v>0.61099999999999999</v>
      </c>
      <c r="Q205" s="90">
        <f t="shared" si="19"/>
        <v>4.4465480190562137E-2</v>
      </c>
      <c r="R205" s="90">
        <f t="shared" si="20"/>
        <v>0</v>
      </c>
      <c r="S205" s="269">
        <f t="shared" si="21"/>
        <v>0</v>
      </c>
      <c r="T205" s="90" t="e">
        <f t="shared" si="22"/>
        <v>#DIV/0!</v>
      </c>
      <c r="U205" s="270" t="e">
        <f>'Step 1. Meteorological Inputs'!T205/'Step 1. Meteorological Inputs'!S205</f>
        <v>#DIV/0!</v>
      </c>
      <c r="V205" s="271" t="e">
        <f>'Step 1. Meteorological Inputs'!S205/'Step 1. Meteorological Inputs'!T205</f>
        <v>#DIV/0!</v>
      </c>
      <c r="W205" s="66"/>
      <c r="X205" s="66"/>
      <c r="Y205" s="66"/>
      <c r="Z205" s="66"/>
      <c r="AA205" s="66"/>
      <c r="AB205" s="66"/>
      <c r="AC205" s="66"/>
      <c r="AD205" s="66"/>
      <c r="AE205" s="66"/>
      <c r="AF205" s="66"/>
      <c r="AG205" s="66"/>
      <c r="AH205" s="66"/>
      <c r="AI205" s="66"/>
      <c r="AJ205" s="66"/>
      <c r="AK205" s="66"/>
      <c r="AL205" s="66"/>
      <c r="AM205" s="66"/>
    </row>
    <row r="206" spans="1:39" s="32" customFormat="1" x14ac:dyDescent="0.2">
      <c r="A206" s="160"/>
      <c r="B206" s="60"/>
      <c r="C206" s="60"/>
      <c r="D206" s="256"/>
      <c r="E206" s="241"/>
      <c r="F206" s="241"/>
      <c r="G206" s="95" t="e">
        <f t="shared" si="23"/>
        <v>#NUM!</v>
      </c>
      <c r="H206" s="18"/>
      <c r="I206" s="240"/>
      <c r="J206" s="18"/>
      <c r="K206" s="18"/>
      <c r="L206" s="240"/>
      <c r="M206" s="257"/>
      <c r="N206" s="267">
        <f t="shared" si="24"/>
        <v>0</v>
      </c>
      <c r="O206" s="268">
        <f t="shared" si="17"/>
        <v>0.61099999999999999</v>
      </c>
      <c r="P206" s="90">
        <f t="shared" si="18"/>
        <v>0.61099999999999999</v>
      </c>
      <c r="Q206" s="90">
        <f t="shared" si="19"/>
        <v>4.4465480190562137E-2</v>
      </c>
      <c r="R206" s="90">
        <f t="shared" si="20"/>
        <v>0</v>
      </c>
      <c r="S206" s="269">
        <f t="shared" si="21"/>
        <v>0</v>
      </c>
      <c r="T206" s="90" t="e">
        <f t="shared" si="22"/>
        <v>#DIV/0!</v>
      </c>
      <c r="U206" s="270" t="e">
        <f>'Step 1. Meteorological Inputs'!T206/'Step 1. Meteorological Inputs'!S206</f>
        <v>#DIV/0!</v>
      </c>
      <c r="V206" s="271" t="e">
        <f>'Step 1. Meteorological Inputs'!S206/'Step 1. Meteorological Inputs'!T206</f>
        <v>#DIV/0!</v>
      </c>
      <c r="W206" s="66"/>
      <c r="X206" s="66"/>
      <c r="Y206" s="66"/>
      <c r="Z206" s="66"/>
      <c r="AA206" s="66"/>
      <c r="AB206" s="66"/>
      <c r="AC206" s="66"/>
      <c r="AD206" s="66"/>
      <c r="AE206" s="66"/>
      <c r="AF206" s="66"/>
      <c r="AG206" s="66"/>
      <c r="AH206" s="66"/>
      <c r="AI206" s="66"/>
      <c r="AJ206" s="66"/>
      <c r="AK206" s="66"/>
      <c r="AL206" s="66"/>
      <c r="AM206" s="66"/>
    </row>
    <row r="207" spans="1:39" s="32" customFormat="1" x14ac:dyDescent="0.2">
      <c r="A207" s="160"/>
      <c r="B207" s="60"/>
      <c r="C207" s="60"/>
      <c r="D207" s="256"/>
      <c r="E207" s="241"/>
      <c r="F207" s="241"/>
      <c r="G207" s="95" t="e">
        <f t="shared" si="23"/>
        <v>#NUM!</v>
      </c>
      <c r="H207" s="18"/>
      <c r="I207" s="240"/>
      <c r="J207" s="18"/>
      <c r="K207" s="18"/>
      <c r="L207" s="240"/>
      <c r="M207" s="257"/>
      <c r="N207" s="267">
        <f t="shared" si="24"/>
        <v>0</v>
      </c>
      <c r="O207" s="268">
        <f t="shared" si="17"/>
        <v>0.61099999999999999</v>
      </c>
      <c r="P207" s="90">
        <f t="shared" si="18"/>
        <v>0.61099999999999999</v>
      </c>
      <c r="Q207" s="90">
        <f t="shared" si="19"/>
        <v>4.4465480190562137E-2</v>
      </c>
      <c r="R207" s="90">
        <f t="shared" si="20"/>
        <v>0</v>
      </c>
      <c r="S207" s="269">
        <f t="shared" si="21"/>
        <v>0</v>
      </c>
      <c r="T207" s="90" t="e">
        <f t="shared" si="22"/>
        <v>#DIV/0!</v>
      </c>
      <c r="U207" s="270" t="e">
        <f>'Step 1. Meteorological Inputs'!T207/'Step 1. Meteorological Inputs'!S207</f>
        <v>#DIV/0!</v>
      </c>
      <c r="V207" s="271" t="e">
        <f>'Step 1. Meteorological Inputs'!S207/'Step 1. Meteorological Inputs'!T207</f>
        <v>#DIV/0!</v>
      </c>
      <c r="W207" s="66"/>
      <c r="X207" s="66"/>
      <c r="Y207" s="66"/>
      <c r="Z207" s="66"/>
      <c r="AA207" s="66"/>
      <c r="AB207" s="66"/>
      <c r="AC207" s="66"/>
      <c r="AD207" s="66"/>
      <c r="AE207" s="66"/>
      <c r="AF207" s="66"/>
      <c r="AG207" s="66"/>
      <c r="AH207" s="66"/>
      <c r="AI207" s="66"/>
      <c r="AJ207" s="66"/>
      <c r="AK207" s="66"/>
      <c r="AL207" s="66"/>
      <c r="AM207" s="66"/>
    </row>
    <row r="208" spans="1:39" s="32" customFormat="1" x14ac:dyDescent="0.2">
      <c r="A208" s="160"/>
      <c r="B208" s="60"/>
      <c r="C208" s="60"/>
      <c r="D208" s="256"/>
      <c r="E208" s="241"/>
      <c r="F208" s="241"/>
      <c r="G208" s="95" t="e">
        <f t="shared" si="23"/>
        <v>#NUM!</v>
      </c>
      <c r="H208" s="18"/>
      <c r="I208" s="240"/>
      <c r="J208" s="18"/>
      <c r="K208" s="18"/>
      <c r="L208" s="240"/>
      <c r="M208" s="257"/>
      <c r="N208" s="267">
        <f t="shared" si="24"/>
        <v>0</v>
      </c>
      <c r="O208" s="268">
        <f t="shared" si="17"/>
        <v>0.61099999999999999</v>
      </c>
      <c r="P208" s="90">
        <f t="shared" si="18"/>
        <v>0.61099999999999999</v>
      </c>
      <c r="Q208" s="90">
        <f t="shared" si="19"/>
        <v>4.4465480190562137E-2</v>
      </c>
      <c r="R208" s="90">
        <f t="shared" si="20"/>
        <v>0</v>
      </c>
      <c r="S208" s="269">
        <f t="shared" si="21"/>
        <v>0</v>
      </c>
      <c r="T208" s="90" t="e">
        <f t="shared" si="22"/>
        <v>#DIV/0!</v>
      </c>
      <c r="U208" s="270" t="e">
        <f>'Step 1. Meteorological Inputs'!T208/'Step 1. Meteorological Inputs'!S208</f>
        <v>#DIV/0!</v>
      </c>
      <c r="V208" s="271" t="e">
        <f>'Step 1. Meteorological Inputs'!S208/'Step 1. Meteorological Inputs'!T208</f>
        <v>#DIV/0!</v>
      </c>
      <c r="W208" s="66"/>
      <c r="X208" s="66"/>
      <c r="Y208" s="66"/>
      <c r="Z208" s="66"/>
      <c r="AA208" s="66"/>
      <c r="AB208" s="66"/>
      <c r="AC208" s="66"/>
      <c r="AD208" s="66"/>
      <c r="AE208" s="66"/>
      <c r="AF208" s="66"/>
      <c r="AG208" s="66"/>
      <c r="AH208" s="66"/>
      <c r="AI208" s="66"/>
      <c r="AJ208" s="66"/>
      <c r="AK208" s="66"/>
      <c r="AL208" s="66"/>
      <c r="AM208" s="66"/>
    </row>
    <row r="209" spans="1:39" s="32" customFormat="1" x14ac:dyDescent="0.2">
      <c r="A209" s="160"/>
      <c r="B209" s="60"/>
      <c r="C209" s="60"/>
      <c r="D209" s="256"/>
      <c r="E209" s="241"/>
      <c r="F209" s="241"/>
      <c r="G209" s="95" t="e">
        <f t="shared" si="23"/>
        <v>#NUM!</v>
      </c>
      <c r="H209" s="18"/>
      <c r="I209" s="240"/>
      <c r="J209" s="18"/>
      <c r="K209" s="18"/>
      <c r="L209" s="240"/>
      <c r="M209" s="257"/>
      <c r="N209" s="267">
        <f t="shared" si="24"/>
        <v>0</v>
      </c>
      <c r="O209" s="268">
        <f t="shared" si="17"/>
        <v>0.61099999999999999</v>
      </c>
      <c r="P209" s="90">
        <f t="shared" si="18"/>
        <v>0.61099999999999999</v>
      </c>
      <c r="Q209" s="90">
        <f t="shared" si="19"/>
        <v>4.4465480190562137E-2</v>
      </c>
      <c r="R209" s="90">
        <f t="shared" si="20"/>
        <v>0</v>
      </c>
      <c r="S209" s="269">
        <f t="shared" si="21"/>
        <v>0</v>
      </c>
      <c r="T209" s="90" t="e">
        <f t="shared" si="22"/>
        <v>#DIV/0!</v>
      </c>
      <c r="U209" s="270" t="e">
        <f>'Step 1. Meteorological Inputs'!T209/'Step 1. Meteorological Inputs'!S209</f>
        <v>#DIV/0!</v>
      </c>
      <c r="V209" s="271" t="e">
        <f>'Step 1. Meteorological Inputs'!S209/'Step 1. Meteorological Inputs'!T209</f>
        <v>#DIV/0!</v>
      </c>
      <c r="W209" s="66"/>
      <c r="X209" s="66"/>
      <c r="Y209" s="66"/>
      <c r="Z209" s="66"/>
      <c r="AA209" s="66"/>
      <c r="AB209" s="66"/>
      <c r="AC209" s="66"/>
      <c r="AD209" s="66"/>
      <c r="AE209" s="66"/>
      <c r="AF209" s="66"/>
      <c r="AG209" s="66"/>
      <c r="AH209" s="66"/>
      <c r="AI209" s="66"/>
      <c r="AJ209" s="66"/>
      <c r="AK209" s="66"/>
      <c r="AL209" s="66"/>
      <c r="AM209" s="66"/>
    </row>
    <row r="210" spans="1:39" s="32" customFormat="1" x14ac:dyDescent="0.2">
      <c r="A210" s="160"/>
      <c r="B210" s="60"/>
      <c r="C210" s="60"/>
      <c r="D210" s="256"/>
      <c r="E210" s="241"/>
      <c r="F210" s="241"/>
      <c r="G210" s="95" t="e">
        <f t="shared" si="23"/>
        <v>#NUM!</v>
      </c>
      <c r="H210" s="18"/>
      <c r="I210" s="240"/>
      <c r="J210" s="18"/>
      <c r="K210" s="18"/>
      <c r="L210" s="240"/>
      <c r="M210" s="257"/>
      <c r="N210" s="267">
        <f t="shared" si="24"/>
        <v>0</v>
      </c>
      <c r="O210" s="268">
        <f t="shared" si="17"/>
        <v>0.61099999999999999</v>
      </c>
      <c r="P210" s="90">
        <f t="shared" si="18"/>
        <v>0.61099999999999999</v>
      </c>
      <c r="Q210" s="90">
        <f t="shared" si="19"/>
        <v>4.4465480190562137E-2</v>
      </c>
      <c r="R210" s="90">
        <f t="shared" si="20"/>
        <v>0</v>
      </c>
      <c r="S210" s="269">
        <f t="shared" si="21"/>
        <v>0</v>
      </c>
      <c r="T210" s="90" t="e">
        <f t="shared" si="22"/>
        <v>#DIV/0!</v>
      </c>
      <c r="U210" s="270" t="e">
        <f>'Step 1. Meteorological Inputs'!T210/'Step 1. Meteorological Inputs'!S210</f>
        <v>#DIV/0!</v>
      </c>
      <c r="V210" s="271" t="e">
        <f>'Step 1. Meteorological Inputs'!S210/'Step 1. Meteorological Inputs'!T210</f>
        <v>#DIV/0!</v>
      </c>
      <c r="W210" s="66"/>
      <c r="X210" s="66"/>
      <c r="Y210" s="66"/>
      <c r="Z210" s="66"/>
      <c r="AA210" s="66"/>
      <c r="AB210" s="66"/>
      <c r="AC210" s="66"/>
      <c r="AD210" s="66"/>
      <c r="AE210" s="66"/>
      <c r="AF210" s="66"/>
      <c r="AG210" s="66"/>
      <c r="AH210" s="66"/>
      <c r="AI210" s="66"/>
      <c r="AJ210" s="66"/>
      <c r="AK210" s="66"/>
      <c r="AL210" s="66"/>
      <c r="AM210" s="66"/>
    </row>
    <row r="211" spans="1:39" s="32" customFormat="1" ht="17" thickBot="1" x14ac:dyDescent="0.25">
      <c r="A211" s="217"/>
      <c r="B211" s="218"/>
      <c r="C211" s="218"/>
      <c r="D211" s="258"/>
      <c r="E211" s="198"/>
      <c r="F211" s="259"/>
      <c r="G211" s="260" t="e">
        <f>DATE(D211,E211,F211)</f>
        <v>#NUM!</v>
      </c>
      <c r="H211" s="200"/>
      <c r="I211" s="198"/>
      <c r="J211" s="200"/>
      <c r="K211" s="200"/>
      <c r="L211" s="198"/>
      <c r="M211" s="261"/>
      <c r="N211" s="272">
        <f t="shared" si="24"/>
        <v>0</v>
      </c>
      <c r="O211" s="273">
        <f t="shared" si="17"/>
        <v>0.61099999999999999</v>
      </c>
      <c r="P211" s="164">
        <f t="shared" si="18"/>
        <v>0.61099999999999999</v>
      </c>
      <c r="Q211" s="164">
        <f t="shared" si="19"/>
        <v>4.4465480190562137E-2</v>
      </c>
      <c r="R211" s="164">
        <f t="shared" si="20"/>
        <v>0</v>
      </c>
      <c r="S211" s="274">
        <f t="shared" si="21"/>
        <v>0</v>
      </c>
      <c r="T211" s="164" t="e">
        <f t="shared" si="22"/>
        <v>#DIV/0!</v>
      </c>
      <c r="U211" s="275" t="e">
        <f>'Step 1. Meteorological Inputs'!T211/'Step 1. Meteorological Inputs'!S211</f>
        <v>#DIV/0!</v>
      </c>
      <c r="V211" s="276" t="e">
        <f>'Step 1. Meteorological Inputs'!S211/'Step 1. Meteorological Inputs'!T211</f>
        <v>#DIV/0!</v>
      </c>
      <c r="W211" s="66"/>
      <c r="X211" s="66"/>
      <c r="Y211" s="66"/>
      <c r="Z211" s="66"/>
      <c r="AA211" s="66"/>
      <c r="AB211" s="66"/>
      <c r="AC211" s="66"/>
      <c r="AD211" s="66"/>
      <c r="AE211" s="66"/>
      <c r="AF211" s="66"/>
      <c r="AG211" s="66"/>
      <c r="AH211" s="66"/>
      <c r="AI211" s="66"/>
      <c r="AJ211" s="66"/>
      <c r="AK211" s="66"/>
      <c r="AL211" s="66"/>
      <c r="AM211" s="66"/>
    </row>
    <row r="212" spans="1:39" s="63" customFormat="1" x14ac:dyDescent="0.2">
      <c r="A212" s="56"/>
      <c r="B212" s="52"/>
      <c r="C212" s="52"/>
      <c r="D212" s="219"/>
      <c r="E212" s="219"/>
      <c r="F212" s="220"/>
      <c r="G212" s="220"/>
      <c r="H212" s="221"/>
      <c r="I212" s="219"/>
      <c r="J212" s="221"/>
      <c r="K212" s="221"/>
      <c r="L212" s="219"/>
      <c r="M212" s="219"/>
      <c r="N212" s="221"/>
      <c r="O212" s="222"/>
      <c r="P212" s="221"/>
      <c r="Q212" s="221"/>
      <c r="R212" s="221"/>
      <c r="S212" s="223"/>
      <c r="T212" s="219"/>
      <c r="U212" s="91"/>
      <c r="V212" s="91"/>
    </row>
    <row r="213" spans="1:39" s="66" customFormat="1" x14ac:dyDescent="0.2">
      <c r="A213" s="56"/>
      <c r="B213" s="52"/>
      <c r="C213" s="52"/>
      <c r="D213" s="91"/>
      <c r="E213" s="91"/>
      <c r="F213" s="84"/>
      <c r="G213" s="84"/>
      <c r="H213" s="224"/>
      <c r="I213" s="91"/>
      <c r="J213" s="224"/>
      <c r="K213" s="224"/>
      <c r="L213" s="91"/>
      <c r="M213" s="91"/>
      <c r="N213" s="224"/>
      <c r="O213" s="225"/>
      <c r="P213" s="224"/>
      <c r="Q213" s="224"/>
      <c r="R213" s="224"/>
      <c r="S213" s="226"/>
      <c r="T213" s="224"/>
      <c r="U213" s="91"/>
      <c r="V213" s="91"/>
    </row>
    <row r="214" spans="1:39" s="66" customFormat="1" x14ac:dyDescent="0.2">
      <c r="A214" s="56"/>
      <c r="B214" s="52"/>
      <c r="C214" s="52"/>
      <c r="D214" s="91"/>
      <c r="E214" s="91"/>
      <c r="F214" s="84"/>
      <c r="G214" s="84"/>
      <c r="H214" s="224"/>
      <c r="I214" s="91"/>
      <c r="J214" s="224"/>
      <c r="K214" s="224"/>
      <c r="L214" s="91"/>
      <c r="M214" s="91"/>
      <c r="N214" s="224"/>
      <c r="O214" s="225"/>
      <c r="P214" s="224"/>
      <c r="Q214" s="224"/>
      <c r="R214" s="224"/>
      <c r="S214" s="226"/>
      <c r="T214" s="224"/>
      <c r="U214" s="91"/>
      <c r="V214" s="91"/>
    </row>
    <row r="215" spans="1:39" s="66" customFormat="1" x14ac:dyDescent="0.2">
      <c r="A215" s="56"/>
      <c r="B215" s="52"/>
      <c r="C215" s="52"/>
      <c r="D215" s="91"/>
      <c r="E215" s="91"/>
      <c r="F215" s="84"/>
      <c r="G215" s="84"/>
      <c r="H215" s="224"/>
      <c r="I215" s="91"/>
      <c r="J215" s="224"/>
      <c r="K215" s="224"/>
      <c r="L215" s="91"/>
      <c r="M215" s="91"/>
      <c r="N215" s="224"/>
      <c r="O215" s="225"/>
      <c r="P215" s="224"/>
      <c r="Q215" s="224"/>
      <c r="R215" s="224"/>
      <c r="S215" s="226"/>
      <c r="T215" s="224"/>
      <c r="U215" s="91"/>
      <c r="V215" s="91"/>
    </row>
    <row r="216" spans="1:39" s="66" customFormat="1" x14ac:dyDescent="0.2">
      <c r="A216" s="56"/>
      <c r="B216" s="52"/>
      <c r="C216" s="52"/>
      <c r="D216" s="91"/>
      <c r="E216" s="91"/>
      <c r="F216" s="84"/>
      <c r="G216" s="84"/>
      <c r="H216" s="224"/>
      <c r="I216" s="91"/>
      <c r="J216" s="224"/>
      <c r="K216" s="224"/>
      <c r="L216" s="91"/>
      <c r="M216" s="91"/>
      <c r="N216" s="224"/>
      <c r="O216" s="225"/>
      <c r="P216" s="224"/>
      <c r="Q216" s="224"/>
      <c r="R216" s="224"/>
      <c r="S216" s="226"/>
      <c r="T216" s="224"/>
      <c r="U216" s="91"/>
      <c r="V216" s="91"/>
    </row>
    <row r="217" spans="1:39" s="66" customFormat="1" x14ac:dyDescent="0.2">
      <c r="A217" s="56"/>
      <c r="B217" s="52"/>
      <c r="C217" s="52"/>
      <c r="D217" s="91"/>
      <c r="E217" s="91"/>
      <c r="F217" s="84"/>
      <c r="G217" s="84"/>
      <c r="H217" s="224"/>
      <c r="I217" s="91"/>
      <c r="J217" s="224"/>
      <c r="K217" s="224"/>
      <c r="L217" s="91"/>
      <c r="M217" s="91"/>
      <c r="N217" s="224"/>
      <c r="O217" s="225"/>
      <c r="P217" s="224"/>
      <c r="Q217" s="224"/>
      <c r="R217" s="224"/>
      <c r="S217" s="226"/>
      <c r="T217" s="224"/>
      <c r="U217" s="91"/>
      <c r="V217" s="91"/>
    </row>
    <row r="218" spans="1:39" s="66" customFormat="1" x14ac:dyDescent="0.2">
      <c r="A218" s="56"/>
      <c r="B218" s="52"/>
      <c r="C218" s="52"/>
      <c r="D218" s="91"/>
      <c r="E218" s="91"/>
      <c r="F218" s="84"/>
      <c r="G218" s="84"/>
      <c r="H218" s="224"/>
      <c r="I218" s="91"/>
      <c r="J218" s="224"/>
      <c r="K218" s="224"/>
      <c r="L218" s="91"/>
      <c r="M218" s="91"/>
      <c r="N218" s="224"/>
      <c r="O218" s="225"/>
      <c r="P218" s="224"/>
      <c r="Q218" s="224"/>
      <c r="R218" s="224"/>
      <c r="S218" s="226"/>
      <c r="T218" s="224"/>
      <c r="U218" s="91"/>
      <c r="V218" s="91"/>
    </row>
    <row r="219" spans="1:39" s="66" customFormat="1" x14ac:dyDescent="0.2">
      <c r="A219" s="56"/>
      <c r="B219" s="52"/>
      <c r="C219" s="52"/>
      <c r="D219" s="91"/>
      <c r="E219" s="91"/>
      <c r="F219" s="84"/>
      <c r="G219" s="84"/>
      <c r="H219" s="224"/>
      <c r="I219" s="91"/>
      <c r="J219" s="224"/>
      <c r="K219" s="224"/>
      <c r="L219" s="91"/>
      <c r="M219" s="91"/>
      <c r="N219" s="224"/>
      <c r="O219" s="225"/>
      <c r="P219" s="224"/>
      <c r="Q219" s="224"/>
      <c r="R219" s="224"/>
      <c r="S219" s="226"/>
      <c r="T219" s="224"/>
      <c r="U219" s="91"/>
      <c r="V219" s="91"/>
    </row>
    <row r="220" spans="1:39" s="66" customFormat="1" x14ac:dyDescent="0.2">
      <c r="A220" s="56"/>
      <c r="B220" s="52"/>
      <c r="C220" s="52"/>
      <c r="D220" s="91"/>
      <c r="E220" s="91"/>
      <c r="F220" s="84"/>
      <c r="G220" s="84"/>
      <c r="H220" s="224"/>
      <c r="I220" s="91"/>
      <c r="J220" s="224"/>
      <c r="K220" s="224"/>
      <c r="L220" s="91"/>
      <c r="M220" s="91"/>
      <c r="N220" s="224"/>
      <c r="O220" s="225"/>
      <c r="P220" s="224"/>
      <c r="Q220" s="224"/>
      <c r="R220" s="224"/>
      <c r="S220" s="226"/>
      <c r="T220" s="224"/>
      <c r="U220" s="91"/>
      <c r="V220" s="91"/>
    </row>
    <row r="221" spans="1:39" s="66" customFormat="1" x14ac:dyDescent="0.2">
      <c r="A221" s="56"/>
      <c r="B221" s="52"/>
      <c r="C221" s="52"/>
      <c r="D221" s="91"/>
      <c r="E221" s="91"/>
      <c r="F221" s="84"/>
      <c r="G221" s="84"/>
      <c r="H221" s="224"/>
      <c r="I221" s="91"/>
      <c r="J221" s="224"/>
      <c r="K221" s="224"/>
      <c r="L221" s="91"/>
      <c r="M221" s="91"/>
      <c r="N221" s="224"/>
      <c r="O221" s="225"/>
      <c r="P221" s="224"/>
      <c r="Q221" s="224"/>
      <c r="R221" s="224"/>
      <c r="S221" s="226"/>
      <c r="T221" s="224"/>
      <c r="U221" s="91"/>
      <c r="V221" s="91"/>
    </row>
    <row r="222" spans="1:39" s="66" customFormat="1" x14ac:dyDescent="0.2">
      <c r="A222" s="56"/>
      <c r="B222" s="52"/>
      <c r="C222" s="52"/>
      <c r="D222" s="91"/>
      <c r="E222" s="91"/>
      <c r="F222" s="84"/>
      <c r="G222" s="84"/>
      <c r="H222" s="224"/>
      <c r="I222" s="91"/>
      <c r="J222" s="224"/>
      <c r="K222" s="224"/>
      <c r="L222" s="91"/>
      <c r="M222" s="91"/>
      <c r="N222" s="224"/>
      <c r="O222" s="225"/>
      <c r="P222" s="224"/>
      <c r="Q222" s="224"/>
      <c r="R222" s="224"/>
      <c r="S222" s="226"/>
      <c r="T222" s="224"/>
      <c r="U222" s="91"/>
      <c r="V222" s="91"/>
    </row>
    <row r="223" spans="1:39" s="66" customFormat="1" x14ac:dyDescent="0.2">
      <c r="A223" s="56"/>
      <c r="B223" s="52"/>
      <c r="C223" s="52"/>
      <c r="D223" s="91"/>
      <c r="E223" s="91"/>
      <c r="F223" s="84"/>
      <c r="G223" s="84"/>
      <c r="H223" s="224"/>
      <c r="I223" s="91"/>
      <c r="J223" s="224"/>
      <c r="K223" s="224"/>
      <c r="L223" s="91"/>
      <c r="M223" s="91"/>
      <c r="N223" s="224"/>
      <c r="O223" s="225"/>
      <c r="P223" s="224"/>
      <c r="Q223" s="224"/>
      <c r="R223" s="224"/>
      <c r="S223" s="226"/>
      <c r="T223" s="224"/>
      <c r="U223" s="91"/>
      <c r="V223" s="91"/>
    </row>
    <row r="224" spans="1:39" s="66" customFormat="1" x14ac:dyDescent="0.2">
      <c r="A224" s="56"/>
      <c r="B224" s="52"/>
      <c r="C224" s="52"/>
      <c r="D224" s="91"/>
      <c r="E224" s="91"/>
      <c r="F224" s="84"/>
      <c r="G224" s="84"/>
      <c r="H224" s="224"/>
      <c r="I224" s="91"/>
      <c r="J224" s="224"/>
      <c r="K224" s="224"/>
      <c r="L224" s="91"/>
      <c r="M224" s="91"/>
      <c r="N224" s="224"/>
      <c r="O224" s="225"/>
      <c r="P224" s="224"/>
      <c r="Q224" s="224"/>
      <c r="R224" s="224"/>
      <c r="S224" s="226"/>
      <c r="T224" s="224"/>
      <c r="U224" s="91"/>
      <c r="V224" s="91"/>
    </row>
    <row r="225" spans="1:22" s="66" customFormat="1" x14ac:dyDescent="0.2">
      <c r="A225" s="56"/>
      <c r="B225" s="52"/>
      <c r="C225" s="52"/>
      <c r="D225" s="91"/>
      <c r="E225" s="91"/>
      <c r="F225" s="84"/>
      <c r="G225" s="84"/>
      <c r="H225" s="224"/>
      <c r="I225" s="91"/>
      <c r="J225" s="224"/>
      <c r="K225" s="224"/>
      <c r="L225" s="91"/>
      <c r="M225" s="91"/>
      <c r="N225" s="224"/>
      <c r="O225" s="225"/>
      <c r="P225" s="224"/>
      <c r="Q225" s="224"/>
      <c r="R225" s="224"/>
      <c r="S225" s="226"/>
      <c r="T225" s="224"/>
      <c r="U225" s="91"/>
      <c r="V225" s="91"/>
    </row>
    <row r="226" spans="1:22" s="66" customFormat="1" x14ac:dyDescent="0.2">
      <c r="A226" s="56"/>
      <c r="B226" s="52"/>
      <c r="C226" s="52"/>
      <c r="D226" s="91"/>
      <c r="E226" s="91"/>
      <c r="F226" s="84"/>
      <c r="G226" s="84"/>
      <c r="H226" s="224"/>
      <c r="I226" s="91"/>
      <c r="J226" s="224"/>
      <c r="K226" s="224"/>
      <c r="L226" s="91"/>
      <c r="M226" s="91"/>
      <c r="N226" s="224"/>
      <c r="O226" s="225"/>
      <c r="P226" s="224"/>
      <c r="Q226" s="224"/>
      <c r="R226" s="224"/>
      <c r="S226" s="226"/>
      <c r="T226" s="224"/>
      <c r="U226" s="91"/>
      <c r="V226" s="91"/>
    </row>
    <row r="227" spans="1:22" s="66" customFormat="1" x14ac:dyDescent="0.2">
      <c r="A227" s="56"/>
      <c r="B227" s="52"/>
      <c r="C227" s="52"/>
      <c r="D227" s="91"/>
      <c r="E227" s="91"/>
      <c r="F227" s="84"/>
      <c r="G227" s="84"/>
      <c r="H227" s="224"/>
      <c r="I227" s="91"/>
      <c r="J227" s="224"/>
      <c r="K227" s="224"/>
      <c r="L227" s="91"/>
      <c r="M227" s="91"/>
      <c r="N227" s="224"/>
      <c r="O227" s="225"/>
      <c r="P227" s="224"/>
      <c r="Q227" s="224"/>
      <c r="R227" s="224"/>
      <c r="S227" s="226"/>
      <c r="T227" s="224"/>
      <c r="U227" s="91"/>
      <c r="V227" s="91"/>
    </row>
    <row r="228" spans="1:22" s="66" customFormat="1" x14ac:dyDescent="0.2">
      <c r="A228" s="56"/>
      <c r="B228" s="52"/>
      <c r="C228" s="52"/>
      <c r="D228" s="91"/>
      <c r="E228" s="91"/>
      <c r="F228" s="84"/>
      <c r="G228" s="84"/>
      <c r="H228" s="224"/>
      <c r="I228" s="91"/>
      <c r="J228" s="224"/>
      <c r="K228" s="224"/>
      <c r="L228" s="91"/>
      <c r="M228" s="91"/>
      <c r="N228" s="224"/>
      <c r="O228" s="225"/>
      <c r="P228" s="224"/>
      <c r="Q228" s="224"/>
      <c r="R228" s="224"/>
      <c r="S228" s="226"/>
      <c r="T228" s="224"/>
      <c r="U228" s="91"/>
      <c r="V228" s="91"/>
    </row>
    <row r="229" spans="1:22" s="66" customFormat="1" x14ac:dyDescent="0.2">
      <c r="A229" s="56"/>
      <c r="B229" s="52"/>
      <c r="C229" s="52"/>
      <c r="D229" s="91"/>
      <c r="E229" s="91"/>
      <c r="F229" s="84"/>
      <c r="G229" s="84"/>
      <c r="H229" s="224"/>
      <c r="I229" s="91"/>
      <c r="J229" s="224"/>
      <c r="K229" s="224"/>
      <c r="L229" s="91"/>
      <c r="M229" s="91"/>
      <c r="N229" s="224"/>
      <c r="O229" s="225"/>
      <c r="P229" s="224"/>
      <c r="Q229" s="224"/>
      <c r="R229" s="224"/>
      <c r="S229" s="226"/>
      <c r="T229" s="224"/>
      <c r="U229" s="91"/>
      <c r="V229" s="91"/>
    </row>
    <row r="230" spans="1:22" s="66" customFormat="1" x14ac:dyDescent="0.2">
      <c r="A230" s="56"/>
      <c r="B230" s="52"/>
      <c r="C230" s="52"/>
      <c r="D230" s="91"/>
      <c r="E230" s="91"/>
      <c r="F230" s="84"/>
      <c r="G230" s="84"/>
      <c r="H230" s="224"/>
      <c r="I230" s="91"/>
      <c r="J230" s="224"/>
      <c r="K230" s="224"/>
      <c r="L230" s="91"/>
      <c r="M230" s="91"/>
      <c r="N230" s="224"/>
      <c r="O230" s="225"/>
      <c r="P230" s="224"/>
      <c r="Q230" s="224"/>
      <c r="R230" s="224"/>
      <c r="S230" s="226"/>
      <c r="T230" s="224"/>
      <c r="U230" s="91"/>
      <c r="V230" s="91"/>
    </row>
    <row r="231" spans="1:22" s="66" customFormat="1" x14ac:dyDescent="0.2">
      <c r="A231" s="56"/>
      <c r="B231" s="52"/>
      <c r="C231" s="52"/>
      <c r="D231" s="91"/>
      <c r="E231" s="91"/>
      <c r="F231" s="84"/>
      <c r="G231" s="84"/>
      <c r="H231" s="224"/>
      <c r="I231" s="91"/>
      <c r="J231" s="224"/>
      <c r="K231" s="224"/>
      <c r="L231" s="91"/>
      <c r="M231" s="91"/>
      <c r="N231" s="224"/>
      <c r="O231" s="225"/>
      <c r="P231" s="224"/>
      <c r="Q231" s="224"/>
      <c r="R231" s="224"/>
      <c r="S231" s="226"/>
      <c r="T231" s="224"/>
      <c r="U231" s="91"/>
      <c r="V231" s="91"/>
    </row>
    <row r="232" spans="1:22" s="66" customFormat="1" x14ac:dyDescent="0.2">
      <c r="A232" s="56"/>
      <c r="B232" s="52"/>
      <c r="C232" s="52"/>
      <c r="D232" s="91"/>
      <c r="E232" s="91"/>
      <c r="F232" s="84"/>
      <c r="G232" s="84"/>
      <c r="H232" s="224"/>
      <c r="I232" s="91"/>
      <c r="J232" s="224"/>
      <c r="K232" s="224"/>
      <c r="L232" s="91"/>
      <c r="M232" s="91"/>
      <c r="N232" s="224"/>
      <c r="O232" s="225"/>
      <c r="P232" s="224"/>
      <c r="Q232" s="224"/>
      <c r="R232" s="224"/>
      <c r="S232" s="226"/>
      <c r="T232" s="224"/>
      <c r="U232" s="91"/>
      <c r="V232" s="91"/>
    </row>
    <row r="233" spans="1:22" s="66" customFormat="1" x14ac:dyDescent="0.2">
      <c r="A233" s="56"/>
      <c r="B233" s="52"/>
      <c r="C233" s="52"/>
      <c r="D233" s="91"/>
      <c r="E233" s="91"/>
      <c r="F233" s="84"/>
      <c r="G233" s="84"/>
      <c r="H233" s="224"/>
      <c r="I233" s="91"/>
      <c r="J233" s="224"/>
      <c r="K233" s="224"/>
      <c r="L233" s="91"/>
      <c r="M233" s="91"/>
      <c r="N233" s="224"/>
      <c r="O233" s="225"/>
      <c r="P233" s="224"/>
      <c r="Q233" s="224"/>
      <c r="R233" s="224"/>
      <c r="S233" s="226"/>
      <c r="T233" s="224"/>
      <c r="U233" s="91"/>
      <c r="V233" s="91"/>
    </row>
    <row r="234" spans="1:22" s="66" customFormat="1" x14ac:dyDescent="0.2">
      <c r="A234" s="56"/>
      <c r="B234" s="52"/>
      <c r="C234" s="52"/>
      <c r="D234" s="91"/>
      <c r="E234" s="91"/>
      <c r="F234" s="84"/>
      <c r="G234" s="84"/>
      <c r="H234" s="224"/>
      <c r="I234" s="91"/>
      <c r="J234" s="224"/>
      <c r="K234" s="224"/>
      <c r="L234" s="91"/>
      <c r="M234" s="91"/>
      <c r="N234" s="224"/>
      <c r="O234" s="225"/>
      <c r="P234" s="224"/>
      <c r="Q234" s="224"/>
      <c r="R234" s="224"/>
      <c r="S234" s="226"/>
      <c r="T234" s="224"/>
      <c r="U234" s="91"/>
      <c r="V234" s="91"/>
    </row>
    <row r="235" spans="1:22" s="66" customFormat="1" x14ac:dyDescent="0.2">
      <c r="A235" s="56"/>
      <c r="B235" s="52"/>
      <c r="C235" s="52"/>
      <c r="D235" s="91"/>
      <c r="E235" s="91"/>
      <c r="F235" s="84"/>
      <c r="G235" s="84"/>
      <c r="H235" s="224"/>
      <c r="I235" s="91"/>
      <c r="J235" s="224"/>
      <c r="K235" s="224"/>
      <c r="L235" s="91"/>
      <c r="M235" s="91"/>
      <c r="N235" s="224"/>
      <c r="O235" s="225"/>
      <c r="P235" s="224"/>
      <c r="Q235" s="224"/>
      <c r="R235" s="224"/>
      <c r="S235" s="226"/>
      <c r="T235" s="224"/>
      <c r="U235" s="91"/>
      <c r="V235" s="91"/>
    </row>
    <row r="236" spans="1:22" s="66" customFormat="1" x14ac:dyDescent="0.2">
      <c r="A236" s="56"/>
      <c r="B236" s="52"/>
      <c r="C236" s="52"/>
      <c r="D236" s="91"/>
      <c r="E236" s="91"/>
      <c r="F236" s="84"/>
      <c r="G236" s="84"/>
      <c r="H236" s="224"/>
      <c r="I236" s="91"/>
      <c r="J236" s="224"/>
      <c r="K236" s="224"/>
      <c r="L236" s="91"/>
      <c r="M236" s="91"/>
      <c r="N236" s="224"/>
      <c r="O236" s="225"/>
      <c r="P236" s="224"/>
      <c r="Q236" s="224"/>
      <c r="R236" s="224"/>
      <c r="S236" s="226"/>
      <c r="T236" s="224"/>
      <c r="U236" s="91"/>
      <c r="V236" s="91"/>
    </row>
    <row r="237" spans="1:22" s="66" customFormat="1" x14ac:dyDescent="0.2">
      <c r="A237" s="56"/>
      <c r="B237" s="52"/>
      <c r="C237" s="52"/>
      <c r="D237" s="91"/>
      <c r="E237" s="91"/>
      <c r="F237" s="84"/>
      <c r="G237" s="84"/>
      <c r="H237" s="224"/>
      <c r="I237" s="91"/>
      <c r="J237" s="224"/>
      <c r="K237" s="224"/>
      <c r="L237" s="91"/>
      <c r="M237" s="91"/>
      <c r="N237" s="224"/>
      <c r="O237" s="225"/>
      <c r="P237" s="224"/>
      <c r="Q237" s="224"/>
      <c r="R237" s="224"/>
      <c r="S237" s="226"/>
      <c r="T237" s="224"/>
      <c r="U237" s="91"/>
      <c r="V237" s="91"/>
    </row>
    <row r="238" spans="1:22" s="66" customFormat="1" x14ac:dyDescent="0.2">
      <c r="A238" s="56"/>
      <c r="B238" s="52"/>
      <c r="C238" s="52"/>
      <c r="D238" s="91"/>
      <c r="E238" s="91"/>
      <c r="F238" s="84"/>
      <c r="G238" s="84"/>
      <c r="H238" s="224"/>
      <c r="I238" s="91"/>
      <c r="J238" s="224"/>
      <c r="K238" s="224"/>
      <c r="L238" s="91"/>
      <c r="M238" s="91"/>
      <c r="N238" s="224"/>
      <c r="O238" s="225"/>
      <c r="P238" s="224"/>
      <c r="Q238" s="224"/>
      <c r="R238" s="224"/>
      <c r="S238" s="226"/>
      <c r="T238" s="224"/>
      <c r="U238" s="91"/>
      <c r="V238" s="91"/>
    </row>
    <row r="239" spans="1:22" s="66" customFormat="1" x14ac:dyDescent="0.2">
      <c r="A239" s="56"/>
      <c r="B239" s="52"/>
      <c r="C239" s="52"/>
      <c r="D239" s="91"/>
      <c r="E239" s="91"/>
      <c r="F239" s="84"/>
      <c r="G239" s="84"/>
      <c r="H239" s="224"/>
      <c r="I239" s="91"/>
      <c r="J239" s="224"/>
      <c r="K239" s="224"/>
      <c r="L239" s="91"/>
      <c r="M239" s="91"/>
      <c r="N239" s="224"/>
      <c r="O239" s="225"/>
      <c r="P239" s="224"/>
      <c r="Q239" s="224"/>
      <c r="R239" s="224"/>
      <c r="S239" s="226"/>
      <c r="T239" s="224"/>
      <c r="U239" s="91"/>
      <c r="V239" s="91"/>
    </row>
    <row r="240" spans="1:22" s="66" customFormat="1" x14ac:dyDescent="0.2">
      <c r="A240" s="56"/>
      <c r="B240" s="52"/>
      <c r="C240" s="52"/>
      <c r="D240" s="91"/>
      <c r="E240" s="91"/>
      <c r="F240" s="84"/>
      <c r="G240" s="84"/>
      <c r="H240" s="224"/>
      <c r="I240" s="91"/>
      <c r="J240" s="224"/>
      <c r="K240" s="224"/>
      <c r="L240" s="91"/>
      <c r="M240" s="91"/>
      <c r="N240" s="224"/>
      <c r="O240" s="225"/>
      <c r="P240" s="224"/>
      <c r="Q240" s="224"/>
      <c r="R240" s="224"/>
      <c r="S240" s="226"/>
      <c r="T240" s="224"/>
      <c r="U240" s="91"/>
      <c r="V240" s="91"/>
    </row>
    <row r="241" spans="1:22" s="66" customFormat="1" x14ac:dyDescent="0.2">
      <c r="A241" s="56"/>
      <c r="B241" s="52"/>
      <c r="C241" s="52"/>
      <c r="D241" s="91"/>
      <c r="E241" s="91"/>
      <c r="F241" s="84"/>
      <c r="G241" s="84"/>
      <c r="H241" s="224"/>
      <c r="I241" s="91"/>
      <c r="J241" s="224"/>
      <c r="K241" s="224"/>
      <c r="L241" s="91"/>
      <c r="M241" s="91"/>
      <c r="N241" s="224"/>
      <c r="O241" s="225"/>
      <c r="P241" s="224"/>
      <c r="Q241" s="224"/>
      <c r="R241" s="224"/>
      <c r="S241" s="226"/>
      <c r="T241" s="224"/>
      <c r="U241" s="91"/>
      <c r="V241" s="91"/>
    </row>
    <row r="242" spans="1:22" s="66" customFormat="1" x14ac:dyDescent="0.2">
      <c r="A242" s="56"/>
      <c r="B242" s="52"/>
      <c r="C242" s="52"/>
      <c r="D242" s="91"/>
      <c r="E242" s="91"/>
      <c r="F242" s="84"/>
      <c r="G242" s="84"/>
      <c r="H242" s="224"/>
      <c r="I242" s="91"/>
      <c r="J242" s="224"/>
      <c r="K242" s="224"/>
      <c r="L242" s="91"/>
      <c r="M242" s="91"/>
      <c r="N242" s="224"/>
      <c r="O242" s="225"/>
      <c r="P242" s="224"/>
      <c r="Q242" s="224"/>
      <c r="R242" s="224"/>
      <c r="S242" s="226"/>
      <c r="T242" s="224"/>
      <c r="U242" s="91"/>
      <c r="V242" s="91"/>
    </row>
    <row r="243" spans="1:22" s="66" customFormat="1" x14ac:dyDescent="0.2">
      <c r="A243" s="56"/>
      <c r="B243" s="52"/>
      <c r="C243" s="52"/>
      <c r="D243" s="91"/>
      <c r="E243" s="91"/>
      <c r="F243" s="84"/>
      <c r="G243" s="84"/>
      <c r="H243" s="224"/>
      <c r="I243" s="91"/>
      <c r="J243" s="224"/>
      <c r="K243" s="224"/>
      <c r="L243" s="91"/>
      <c r="M243" s="91"/>
      <c r="N243" s="224"/>
      <c r="O243" s="225"/>
      <c r="P243" s="224"/>
      <c r="Q243" s="224"/>
      <c r="R243" s="224"/>
      <c r="S243" s="226"/>
      <c r="T243" s="224"/>
      <c r="U243" s="91"/>
      <c r="V243" s="91"/>
    </row>
    <row r="244" spans="1:22" s="66" customFormat="1" x14ac:dyDescent="0.2">
      <c r="A244" s="56"/>
      <c r="B244" s="52"/>
      <c r="C244" s="52"/>
      <c r="D244" s="91"/>
      <c r="E244" s="91"/>
      <c r="F244" s="84"/>
      <c r="G244" s="84"/>
      <c r="H244" s="224"/>
      <c r="I244" s="91"/>
      <c r="J244" s="224"/>
      <c r="K244" s="224"/>
      <c r="L244" s="91"/>
      <c r="M244" s="91"/>
      <c r="N244" s="224"/>
      <c r="O244" s="225"/>
      <c r="P244" s="224"/>
      <c r="Q244" s="224"/>
      <c r="R244" s="224"/>
      <c r="S244" s="226"/>
      <c r="T244" s="224"/>
      <c r="U244" s="91"/>
      <c r="V244" s="91"/>
    </row>
    <row r="245" spans="1:22" s="66" customFormat="1" x14ac:dyDescent="0.2">
      <c r="A245" s="56"/>
      <c r="B245" s="52"/>
      <c r="C245" s="52"/>
      <c r="D245" s="91"/>
      <c r="E245" s="91"/>
      <c r="F245" s="84"/>
      <c r="G245" s="84"/>
      <c r="H245" s="224"/>
      <c r="I245" s="91"/>
      <c r="J245" s="224"/>
      <c r="K245" s="224"/>
      <c r="L245" s="91"/>
      <c r="M245" s="91"/>
      <c r="N245" s="224"/>
      <c r="O245" s="225"/>
      <c r="P245" s="224"/>
      <c r="Q245" s="224"/>
      <c r="R245" s="224"/>
      <c r="S245" s="226"/>
      <c r="T245" s="224"/>
      <c r="U245" s="91"/>
      <c r="V245" s="91"/>
    </row>
    <row r="246" spans="1:22" s="66" customFormat="1" x14ac:dyDescent="0.2">
      <c r="A246" s="56"/>
      <c r="B246" s="52"/>
      <c r="C246" s="52"/>
      <c r="D246" s="91"/>
      <c r="E246" s="91"/>
      <c r="F246" s="84"/>
      <c r="G246" s="84"/>
      <c r="H246" s="224"/>
      <c r="I246" s="91"/>
      <c r="J246" s="224"/>
      <c r="K246" s="224"/>
      <c r="L246" s="91"/>
      <c r="M246" s="91"/>
      <c r="N246" s="224"/>
      <c r="O246" s="225"/>
      <c r="P246" s="224"/>
      <c r="Q246" s="224"/>
      <c r="R246" s="224"/>
      <c r="S246" s="226"/>
      <c r="T246" s="224"/>
      <c r="U246" s="91"/>
      <c r="V246" s="91"/>
    </row>
    <row r="247" spans="1:22" s="66" customFormat="1" x14ac:dyDescent="0.2">
      <c r="A247" s="56"/>
      <c r="B247" s="52"/>
      <c r="C247" s="52"/>
      <c r="D247" s="91"/>
      <c r="E247" s="91"/>
      <c r="F247" s="84"/>
      <c r="G247" s="84"/>
      <c r="H247" s="224"/>
      <c r="I247" s="91"/>
      <c r="J247" s="224"/>
      <c r="K247" s="224"/>
      <c r="L247" s="91"/>
      <c r="M247" s="91"/>
      <c r="N247" s="224"/>
      <c r="O247" s="225"/>
      <c r="P247" s="224"/>
      <c r="Q247" s="224"/>
      <c r="R247" s="224"/>
      <c r="S247" s="226"/>
      <c r="T247" s="224"/>
      <c r="U247" s="91"/>
      <c r="V247" s="91"/>
    </row>
    <row r="248" spans="1:22" s="66" customFormat="1" x14ac:dyDescent="0.2">
      <c r="A248" s="56"/>
      <c r="B248" s="52"/>
      <c r="C248" s="52"/>
      <c r="D248" s="91"/>
      <c r="E248" s="91"/>
      <c r="F248" s="84"/>
      <c r="G248" s="84"/>
      <c r="H248" s="224"/>
      <c r="I248" s="91"/>
      <c r="J248" s="224"/>
      <c r="K248" s="224"/>
      <c r="L248" s="91"/>
      <c r="M248" s="91"/>
      <c r="N248" s="224"/>
      <c r="O248" s="225"/>
      <c r="P248" s="224"/>
      <c r="Q248" s="224"/>
      <c r="R248" s="224"/>
      <c r="S248" s="226"/>
      <c r="T248" s="224"/>
      <c r="U248" s="91"/>
      <c r="V248" s="91"/>
    </row>
    <row r="249" spans="1:22" s="66" customFormat="1" x14ac:dyDescent="0.2">
      <c r="A249" s="56"/>
      <c r="B249" s="52"/>
      <c r="C249" s="52"/>
      <c r="D249" s="91"/>
      <c r="E249" s="91"/>
      <c r="F249" s="84"/>
      <c r="G249" s="84"/>
      <c r="H249" s="224"/>
      <c r="I249" s="91"/>
      <c r="J249" s="224"/>
      <c r="K249" s="224"/>
      <c r="L249" s="91"/>
      <c r="M249" s="91"/>
      <c r="N249" s="224"/>
      <c r="O249" s="225"/>
      <c r="P249" s="224"/>
      <c r="Q249" s="224"/>
      <c r="R249" s="224"/>
      <c r="S249" s="226"/>
      <c r="T249" s="224"/>
      <c r="U249" s="91"/>
      <c r="V249" s="91"/>
    </row>
    <row r="250" spans="1:22" s="66" customFormat="1" x14ac:dyDescent="0.2">
      <c r="A250" s="56"/>
      <c r="B250" s="52"/>
      <c r="C250" s="52"/>
      <c r="D250" s="91"/>
      <c r="E250" s="91"/>
      <c r="F250" s="84"/>
      <c r="G250" s="84"/>
      <c r="H250" s="224"/>
      <c r="I250" s="91"/>
      <c r="J250" s="224"/>
      <c r="K250" s="224"/>
      <c r="L250" s="91"/>
      <c r="M250" s="91"/>
      <c r="N250" s="224"/>
      <c r="O250" s="225"/>
      <c r="P250" s="224"/>
      <c r="Q250" s="224"/>
      <c r="R250" s="224"/>
      <c r="S250" s="226"/>
      <c r="T250" s="224"/>
      <c r="U250" s="91"/>
      <c r="V250" s="91"/>
    </row>
    <row r="251" spans="1:22" s="66" customFormat="1" x14ac:dyDescent="0.2">
      <c r="A251" s="56"/>
      <c r="B251" s="52"/>
      <c r="C251" s="52"/>
      <c r="D251" s="91"/>
      <c r="E251" s="91"/>
      <c r="F251" s="84"/>
      <c r="G251" s="84"/>
      <c r="H251" s="224"/>
      <c r="I251" s="91"/>
      <c r="J251" s="224"/>
      <c r="K251" s="224"/>
      <c r="L251" s="91"/>
      <c r="M251" s="91"/>
      <c r="N251" s="224"/>
      <c r="O251" s="225"/>
      <c r="P251" s="224"/>
      <c r="Q251" s="224"/>
      <c r="R251" s="224"/>
      <c r="S251" s="226"/>
      <c r="T251" s="224"/>
      <c r="U251" s="91"/>
      <c r="V251" s="91"/>
    </row>
    <row r="252" spans="1:22" s="66" customFormat="1" x14ac:dyDescent="0.2">
      <c r="A252" s="56"/>
      <c r="B252" s="52"/>
      <c r="C252" s="52"/>
      <c r="D252" s="91"/>
      <c r="E252" s="91"/>
      <c r="F252" s="84"/>
      <c r="G252" s="84"/>
      <c r="H252" s="224"/>
      <c r="I252" s="91"/>
      <c r="J252" s="224"/>
      <c r="K252" s="224"/>
      <c r="L252" s="91"/>
      <c r="M252" s="91"/>
      <c r="N252" s="224"/>
      <c r="O252" s="225"/>
      <c r="P252" s="224"/>
      <c r="Q252" s="224"/>
      <c r="R252" s="224"/>
      <c r="S252" s="226"/>
      <c r="T252" s="224"/>
      <c r="U252" s="91"/>
      <c r="V252" s="91"/>
    </row>
    <row r="253" spans="1:22" s="66" customFormat="1" x14ac:dyDescent="0.2">
      <c r="A253" s="56"/>
      <c r="B253" s="52"/>
      <c r="C253" s="52"/>
      <c r="D253" s="91"/>
      <c r="E253" s="91"/>
      <c r="F253" s="84"/>
      <c r="G253" s="84"/>
      <c r="H253" s="224"/>
      <c r="I253" s="91"/>
      <c r="J253" s="224"/>
      <c r="K253" s="224"/>
      <c r="L253" s="91"/>
      <c r="M253" s="91"/>
      <c r="N253" s="224"/>
      <c r="O253" s="225"/>
      <c r="P253" s="224"/>
      <c r="Q253" s="224"/>
      <c r="R253" s="224"/>
      <c r="S253" s="226"/>
      <c r="T253" s="224"/>
      <c r="U253" s="91"/>
      <c r="V253" s="91"/>
    </row>
    <row r="254" spans="1:22" s="66" customFormat="1" x14ac:dyDescent="0.2">
      <c r="A254" s="56"/>
      <c r="B254" s="52"/>
      <c r="C254" s="52"/>
      <c r="D254" s="91"/>
      <c r="E254" s="91"/>
      <c r="F254" s="84"/>
      <c r="G254" s="84"/>
      <c r="H254" s="224"/>
      <c r="I254" s="91"/>
      <c r="J254" s="224"/>
      <c r="K254" s="224"/>
      <c r="L254" s="91"/>
      <c r="M254" s="91"/>
      <c r="N254" s="224"/>
      <c r="O254" s="225"/>
      <c r="P254" s="224"/>
      <c r="Q254" s="224"/>
      <c r="R254" s="224"/>
      <c r="S254" s="226"/>
      <c r="T254" s="224"/>
      <c r="U254" s="91"/>
      <c r="V254" s="91"/>
    </row>
    <row r="255" spans="1:22" s="66" customFormat="1" x14ac:dyDescent="0.2">
      <c r="A255" s="56"/>
      <c r="B255" s="52"/>
      <c r="C255" s="52"/>
      <c r="D255" s="91"/>
      <c r="E255" s="91"/>
      <c r="F255" s="84"/>
      <c r="G255" s="84"/>
      <c r="H255" s="224"/>
      <c r="I255" s="91"/>
      <c r="J255" s="224"/>
      <c r="K255" s="224"/>
      <c r="L255" s="91"/>
      <c r="M255" s="91"/>
      <c r="N255" s="224"/>
      <c r="O255" s="225"/>
      <c r="P255" s="224"/>
      <c r="Q255" s="224"/>
      <c r="R255" s="224"/>
      <c r="S255" s="226"/>
      <c r="T255" s="224"/>
      <c r="U255" s="91"/>
      <c r="V255" s="91"/>
    </row>
    <row r="256" spans="1:22" s="66" customFormat="1" x14ac:dyDescent="0.2">
      <c r="A256" s="56"/>
      <c r="B256" s="52"/>
      <c r="C256" s="52"/>
      <c r="D256" s="91"/>
      <c r="E256" s="91"/>
      <c r="F256" s="84"/>
      <c r="G256" s="84"/>
      <c r="H256" s="224"/>
      <c r="I256" s="91"/>
      <c r="J256" s="224"/>
      <c r="K256" s="224"/>
      <c r="L256" s="91"/>
      <c r="M256" s="91"/>
      <c r="N256" s="224"/>
      <c r="O256" s="225"/>
      <c r="P256" s="224"/>
      <c r="Q256" s="224"/>
      <c r="R256" s="224"/>
      <c r="S256" s="226"/>
      <c r="T256" s="224"/>
      <c r="U256" s="91"/>
      <c r="V256" s="91"/>
    </row>
    <row r="257" spans="1:22" s="66" customFormat="1" x14ac:dyDescent="0.2">
      <c r="A257" s="56"/>
      <c r="B257" s="52"/>
      <c r="C257" s="52"/>
      <c r="D257" s="91"/>
      <c r="E257" s="91"/>
      <c r="F257" s="84"/>
      <c r="G257" s="84"/>
      <c r="H257" s="224"/>
      <c r="I257" s="91"/>
      <c r="J257" s="224"/>
      <c r="K257" s="224"/>
      <c r="L257" s="91"/>
      <c r="M257" s="91"/>
      <c r="N257" s="224"/>
      <c r="O257" s="225"/>
      <c r="P257" s="224"/>
      <c r="Q257" s="224"/>
      <c r="R257" s="224"/>
      <c r="S257" s="226"/>
      <c r="T257" s="224"/>
      <c r="U257" s="91"/>
      <c r="V257" s="91"/>
    </row>
    <row r="258" spans="1:22" s="66" customFormat="1" x14ac:dyDescent="0.2">
      <c r="A258" s="56"/>
      <c r="B258" s="52"/>
      <c r="C258" s="52"/>
      <c r="D258" s="91"/>
      <c r="E258" s="91"/>
      <c r="F258" s="84"/>
      <c r="G258" s="84"/>
      <c r="H258" s="224"/>
      <c r="I258" s="91"/>
      <c r="J258" s="224"/>
      <c r="K258" s="224"/>
      <c r="L258" s="91"/>
      <c r="M258" s="91"/>
      <c r="N258" s="224"/>
      <c r="O258" s="225"/>
      <c r="P258" s="224"/>
      <c r="Q258" s="224"/>
      <c r="R258" s="224"/>
      <c r="S258" s="226"/>
      <c r="T258" s="224"/>
      <c r="U258" s="91"/>
      <c r="V258" s="91"/>
    </row>
    <row r="259" spans="1:22" s="66" customFormat="1" x14ac:dyDescent="0.2">
      <c r="A259" s="56"/>
      <c r="B259" s="52"/>
      <c r="C259" s="52"/>
      <c r="D259" s="91"/>
      <c r="E259" s="91"/>
      <c r="F259" s="84"/>
      <c r="G259" s="84"/>
      <c r="H259" s="224"/>
      <c r="I259" s="91"/>
      <c r="J259" s="224"/>
      <c r="K259" s="224"/>
      <c r="L259" s="91"/>
      <c r="M259" s="91"/>
      <c r="N259" s="224"/>
      <c r="O259" s="225"/>
      <c r="P259" s="224"/>
      <c r="Q259" s="224"/>
      <c r="R259" s="224"/>
      <c r="S259" s="226"/>
      <c r="T259" s="224"/>
      <c r="U259" s="91"/>
      <c r="V259" s="91"/>
    </row>
    <row r="260" spans="1:22" s="66" customFormat="1" x14ac:dyDescent="0.2">
      <c r="A260" s="56"/>
      <c r="B260" s="52"/>
      <c r="C260" s="52"/>
      <c r="D260" s="91"/>
      <c r="E260" s="91"/>
      <c r="F260" s="84"/>
      <c r="G260" s="84"/>
      <c r="H260" s="224"/>
      <c r="I260" s="91"/>
      <c r="J260" s="224"/>
      <c r="K260" s="224"/>
      <c r="L260" s="91"/>
      <c r="M260" s="91"/>
      <c r="N260" s="224"/>
      <c r="O260" s="225"/>
      <c r="P260" s="224"/>
      <c r="Q260" s="224"/>
      <c r="R260" s="224"/>
      <c r="S260" s="226"/>
      <c r="T260" s="224"/>
      <c r="U260" s="91"/>
      <c r="V260" s="91"/>
    </row>
    <row r="261" spans="1:22" s="66" customFormat="1" x14ac:dyDescent="0.2">
      <c r="A261" s="56"/>
      <c r="B261" s="52"/>
      <c r="C261" s="52"/>
      <c r="D261" s="91"/>
      <c r="E261" s="91"/>
      <c r="F261" s="84"/>
      <c r="G261" s="84"/>
      <c r="H261" s="224"/>
      <c r="I261" s="91"/>
      <c r="J261" s="224"/>
      <c r="K261" s="224"/>
      <c r="L261" s="91"/>
      <c r="M261" s="91"/>
      <c r="N261" s="224"/>
      <c r="O261" s="225"/>
      <c r="P261" s="224"/>
      <c r="Q261" s="224"/>
      <c r="R261" s="224"/>
      <c r="S261" s="226"/>
      <c r="T261" s="224"/>
      <c r="U261" s="91"/>
      <c r="V261" s="91"/>
    </row>
    <row r="262" spans="1:22" s="66" customFormat="1" x14ac:dyDescent="0.2">
      <c r="A262" s="56"/>
      <c r="B262" s="52"/>
      <c r="C262" s="52"/>
      <c r="D262" s="91"/>
      <c r="E262" s="91"/>
      <c r="F262" s="84"/>
      <c r="G262" s="84"/>
      <c r="H262" s="224"/>
      <c r="I262" s="91"/>
      <c r="J262" s="224"/>
      <c r="K262" s="224"/>
      <c r="L262" s="91"/>
      <c r="M262" s="91"/>
      <c r="N262" s="224"/>
      <c r="O262" s="225"/>
      <c r="P262" s="224"/>
      <c r="Q262" s="224"/>
      <c r="R262" s="224"/>
      <c r="S262" s="226"/>
      <c r="T262" s="224"/>
      <c r="U262" s="91"/>
      <c r="V262" s="91"/>
    </row>
    <row r="263" spans="1:22" s="66" customFormat="1" x14ac:dyDescent="0.2">
      <c r="A263" s="56"/>
      <c r="B263" s="52"/>
      <c r="C263" s="52"/>
      <c r="D263" s="91"/>
      <c r="E263" s="91"/>
      <c r="F263" s="84"/>
      <c r="G263" s="84"/>
      <c r="H263" s="224"/>
      <c r="I263" s="91"/>
      <c r="J263" s="224"/>
      <c r="K263" s="224"/>
      <c r="L263" s="91"/>
      <c r="M263" s="91"/>
      <c r="N263" s="224"/>
      <c r="O263" s="225"/>
      <c r="P263" s="224"/>
      <c r="Q263" s="224"/>
      <c r="R263" s="224"/>
      <c r="S263" s="226"/>
      <c r="T263" s="224"/>
      <c r="U263" s="91"/>
      <c r="V263" s="91"/>
    </row>
    <row r="264" spans="1:22" s="66" customFormat="1" x14ac:dyDescent="0.2">
      <c r="A264" s="56"/>
      <c r="B264" s="52"/>
      <c r="C264" s="52"/>
      <c r="D264" s="91"/>
      <c r="E264" s="91"/>
      <c r="F264" s="84"/>
      <c r="G264" s="84"/>
      <c r="H264" s="224"/>
      <c r="I264" s="91"/>
      <c r="J264" s="224"/>
      <c r="K264" s="224"/>
      <c r="L264" s="91"/>
      <c r="M264" s="91"/>
      <c r="N264" s="224"/>
      <c r="O264" s="225"/>
      <c r="P264" s="224"/>
      <c r="Q264" s="224"/>
      <c r="R264" s="224"/>
      <c r="S264" s="226"/>
      <c r="T264" s="224"/>
      <c r="U264" s="91"/>
      <c r="V264" s="91"/>
    </row>
    <row r="265" spans="1:22" s="66" customFormat="1" x14ac:dyDescent="0.2">
      <c r="A265" s="56"/>
      <c r="B265" s="52"/>
      <c r="C265" s="52"/>
      <c r="D265" s="91"/>
      <c r="E265" s="91"/>
      <c r="F265" s="84"/>
      <c r="G265" s="84"/>
      <c r="H265" s="224"/>
      <c r="I265" s="91"/>
      <c r="J265" s="224"/>
      <c r="K265" s="224"/>
      <c r="L265" s="91"/>
      <c r="M265" s="91"/>
      <c r="N265" s="224"/>
      <c r="O265" s="225"/>
      <c r="P265" s="224"/>
      <c r="Q265" s="224"/>
      <c r="R265" s="224"/>
      <c r="S265" s="226"/>
      <c r="T265" s="224"/>
      <c r="U265" s="91"/>
      <c r="V265" s="91"/>
    </row>
    <row r="266" spans="1:22" s="66" customFormat="1" x14ac:dyDescent="0.2">
      <c r="A266" s="56"/>
      <c r="B266" s="52"/>
      <c r="C266" s="52"/>
      <c r="D266" s="91"/>
      <c r="E266" s="91"/>
      <c r="F266" s="84"/>
      <c r="G266" s="84"/>
      <c r="H266" s="224"/>
      <c r="I266" s="91"/>
      <c r="J266" s="224"/>
      <c r="K266" s="224"/>
      <c r="L266" s="91"/>
      <c r="M266" s="91"/>
      <c r="N266" s="224"/>
      <c r="O266" s="225"/>
      <c r="P266" s="224"/>
      <c r="Q266" s="224"/>
      <c r="R266" s="224"/>
      <c r="S266" s="226"/>
      <c r="T266" s="224"/>
      <c r="U266" s="91"/>
      <c r="V266" s="91"/>
    </row>
    <row r="267" spans="1:22" s="66" customFormat="1" x14ac:dyDescent="0.2">
      <c r="A267" s="56"/>
      <c r="B267" s="52"/>
      <c r="C267" s="52"/>
      <c r="D267" s="91"/>
      <c r="E267" s="91"/>
      <c r="F267" s="84"/>
      <c r="G267" s="84"/>
      <c r="H267" s="224"/>
      <c r="I267" s="91"/>
      <c r="J267" s="224"/>
      <c r="K267" s="224"/>
      <c r="L267" s="91"/>
      <c r="M267" s="91"/>
      <c r="N267" s="224"/>
      <c r="O267" s="225"/>
      <c r="P267" s="224"/>
      <c r="Q267" s="224"/>
      <c r="R267" s="224"/>
      <c r="S267" s="226"/>
      <c r="T267" s="224"/>
      <c r="U267" s="91"/>
      <c r="V267" s="91"/>
    </row>
    <row r="268" spans="1:22" s="66" customFormat="1" x14ac:dyDescent="0.2">
      <c r="A268" s="56"/>
      <c r="B268" s="52"/>
      <c r="C268" s="52"/>
      <c r="D268" s="91"/>
      <c r="E268" s="91"/>
      <c r="F268" s="84"/>
      <c r="G268" s="84"/>
      <c r="H268" s="224"/>
      <c r="I268" s="91"/>
      <c r="J268" s="224"/>
      <c r="K268" s="224"/>
      <c r="L268" s="91"/>
      <c r="M268" s="91"/>
      <c r="N268" s="224"/>
      <c r="O268" s="225"/>
      <c r="P268" s="224"/>
      <c r="Q268" s="224"/>
      <c r="R268" s="224"/>
      <c r="S268" s="226"/>
      <c r="T268" s="224"/>
      <c r="U268" s="91"/>
      <c r="V268" s="91"/>
    </row>
    <row r="269" spans="1:22" s="66" customFormat="1" x14ac:dyDescent="0.2">
      <c r="A269" s="56"/>
      <c r="B269" s="52"/>
      <c r="C269" s="52"/>
      <c r="D269" s="91"/>
      <c r="E269" s="91"/>
      <c r="F269" s="84"/>
      <c r="G269" s="84"/>
      <c r="H269" s="224"/>
      <c r="I269" s="91"/>
      <c r="J269" s="224"/>
      <c r="K269" s="224"/>
      <c r="L269" s="91"/>
      <c r="M269" s="91"/>
      <c r="N269" s="224"/>
      <c r="O269" s="225"/>
      <c r="P269" s="224"/>
      <c r="Q269" s="224"/>
      <c r="R269" s="224"/>
      <c r="S269" s="226"/>
      <c r="T269" s="224"/>
      <c r="U269" s="91"/>
      <c r="V269" s="91"/>
    </row>
    <row r="270" spans="1:22" s="66" customFormat="1" x14ac:dyDescent="0.2">
      <c r="A270" s="56"/>
      <c r="B270" s="52"/>
      <c r="C270" s="52"/>
      <c r="D270" s="91"/>
      <c r="E270" s="91"/>
      <c r="F270" s="84"/>
      <c r="G270" s="84"/>
      <c r="H270" s="224"/>
      <c r="I270" s="91"/>
      <c r="J270" s="224"/>
      <c r="K270" s="224"/>
      <c r="L270" s="91"/>
      <c r="M270" s="91"/>
      <c r="N270" s="224"/>
      <c r="O270" s="225"/>
      <c r="P270" s="224"/>
      <c r="Q270" s="224"/>
      <c r="R270" s="224"/>
      <c r="S270" s="226"/>
      <c r="T270" s="224"/>
      <c r="U270" s="91"/>
      <c r="V270" s="91"/>
    </row>
    <row r="271" spans="1:22" s="66" customFormat="1" x14ac:dyDescent="0.2">
      <c r="A271" s="56"/>
      <c r="B271" s="52"/>
      <c r="C271" s="52"/>
      <c r="D271" s="91"/>
      <c r="E271" s="91"/>
      <c r="F271" s="84"/>
      <c r="G271" s="84"/>
      <c r="H271" s="224"/>
      <c r="I271" s="91"/>
      <c r="J271" s="224"/>
      <c r="K271" s="224"/>
      <c r="L271" s="91"/>
      <c r="M271" s="91"/>
      <c r="N271" s="224"/>
      <c r="O271" s="225"/>
      <c r="P271" s="224"/>
      <c r="Q271" s="224"/>
      <c r="R271" s="224"/>
      <c r="S271" s="226"/>
      <c r="T271" s="224"/>
      <c r="U271" s="91"/>
      <c r="V271" s="91"/>
    </row>
    <row r="272" spans="1:22" s="66" customFormat="1" x14ac:dyDescent="0.2">
      <c r="A272" s="56"/>
      <c r="B272" s="52"/>
      <c r="C272" s="52"/>
      <c r="D272" s="91"/>
      <c r="E272" s="91"/>
      <c r="F272" s="84"/>
      <c r="G272" s="84"/>
      <c r="H272" s="224"/>
      <c r="I272" s="91"/>
      <c r="J272" s="224"/>
      <c r="K272" s="224"/>
      <c r="L272" s="91"/>
      <c r="M272" s="91"/>
      <c r="N272" s="224"/>
      <c r="O272" s="225"/>
      <c r="P272" s="224"/>
      <c r="Q272" s="224"/>
      <c r="R272" s="224"/>
      <c r="S272" s="226"/>
      <c r="T272" s="224"/>
      <c r="U272" s="91"/>
      <c r="V272" s="91"/>
    </row>
    <row r="273" spans="1:22" s="66" customFormat="1" x14ac:dyDescent="0.2">
      <c r="A273" s="56"/>
      <c r="B273" s="52"/>
      <c r="C273" s="52"/>
      <c r="D273" s="91"/>
      <c r="E273" s="91"/>
      <c r="F273" s="84"/>
      <c r="G273" s="84"/>
      <c r="H273" s="224"/>
      <c r="I273" s="91"/>
      <c r="J273" s="224"/>
      <c r="K273" s="224"/>
      <c r="L273" s="91"/>
      <c r="M273" s="91"/>
      <c r="N273" s="224"/>
      <c r="O273" s="225"/>
      <c r="P273" s="224"/>
      <c r="Q273" s="224"/>
      <c r="R273" s="224"/>
      <c r="S273" s="226"/>
      <c r="T273" s="224"/>
      <c r="U273" s="91"/>
      <c r="V273" s="91"/>
    </row>
    <row r="274" spans="1:22" s="66" customFormat="1" x14ac:dyDescent="0.2">
      <c r="A274" s="56"/>
      <c r="B274" s="52"/>
      <c r="C274" s="52"/>
      <c r="D274" s="91"/>
      <c r="E274" s="91"/>
      <c r="F274" s="84"/>
      <c r="G274" s="84"/>
      <c r="H274" s="224"/>
      <c r="I274" s="91"/>
      <c r="J274" s="224"/>
      <c r="K274" s="224"/>
      <c r="L274" s="91"/>
      <c r="M274" s="91"/>
      <c r="N274" s="224"/>
      <c r="O274" s="225"/>
      <c r="P274" s="224"/>
      <c r="Q274" s="224"/>
      <c r="R274" s="224"/>
      <c r="S274" s="226"/>
      <c r="T274" s="224"/>
      <c r="U274" s="91"/>
      <c r="V274" s="91"/>
    </row>
    <row r="275" spans="1:22" s="66" customFormat="1" x14ac:dyDescent="0.2">
      <c r="A275" s="56"/>
      <c r="B275" s="52"/>
      <c r="C275" s="52"/>
      <c r="D275" s="91"/>
      <c r="E275" s="91"/>
      <c r="F275" s="84"/>
      <c r="G275" s="84"/>
      <c r="H275" s="224"/>
      <c r="I275" s="91"/>
      <c r="J275" s="224"/>
      <c r="K275" s="224"/>
      <c r="L275" s="91"/>
      <c r="M275" s="91"/>
      <c r="N275" s="224"/>
      <c r="O275" s="225"/>
      <c r="P275" s="224"/>
      <c r="Q275" s="224"/>
      <c r="R275" s="224"/>
      <c r="S275" s="226"/>
      <c r="T275" s="224"/>
      <c r="U275" s="91"/>
      <c r="V275" s="91"/>
    </row>
    <row r="276" spans="1:22" s="66" customFormat="1" x14ac:dyDescent="0.2">
      <c r="A276" s="56"/>
      <c r="B276" s="52"/>
      <c r="C276" s="52"/>
      <c r="D276" s="91"/>
      <c r="E276" s="91"/>
      <c r="F276" s="84"/>
      <c r="G276" s="84"/>
      <c r="H276" s="224"/>
      <c r="I276" s="91"/>
      <c r="J276" s="224"/>
      <c r="K276" s="224"/>
      <c r="L276" s="91"/>
      <c r="M276" s="91"/>
      <c r="N276" s="224"/>
      <c r="O276" s="225"/>
      <c r="P276" s="224"/>
      <c r="Q276" s="224"/>
      <c r="R276" s="224"/>
      <c r="S276" s="226"/>
      <c r="T276" s="224"/>
      <c r="U276" s="91"/>
      <c r="V276" s="91"/>
    </row>
    <row r="277" spans="1:22" s="66" customFormat="1" x14ac:dyDescent="0.2">
      <c r="A277" s="56"/>
      <c r="B277" s="52"/>
      <c r="C277" s="52"/>
      <c r="D277" s="91"/>
      <c r="E277" s="91"/>
      <c r="F277" s="84"/>
      <c r="G277" s="84"/>
      <c r="H277" s="224"/>
      <c r="I277" s="91"/>
      <c r="J277" s="224"/>
      <c r="K277" s="224"/>
      <c r="L277" s="91"/>
      <c r="M277" s="91"/>
      <c r="N277" s="224"/>
      <c r="O277" s="225"/>
      <c r="P277" s="224"/>
      <c r="Q277" s="224"/>
      <c r="R277" s="224"/>
      <c r="S277" s="226"/>
      <c r="T277" s="224"/>
      <c r="U277" s="91"/>
      <c r="V277" s="91"/>
    </row>
    <row r="278" spans="1:22" s="66" customFormat="1" x14ac:dyDescent="0.2">
      <c r="A278" s="56"/>
      <c r="B278" s="52"/>
      <c r="C278" s="52"/>
      <c r="D278" s="91"/>
      <c r="E278" s="91"/>
      <c r="F278" s="84"/>
      <c r="G278" s="84"/>
      <c r="H278" s="224"/>
      <c r="I278" s="91"/>
      <c r="J278" s="224"/>
      <c r="K278" s="224"/>
      <c r="L278" s="91"/>
      <c r="M278" s="91"/>
      <c r="N278" s="224"/>
      <c r="O278" s="225"/>
      <c r="P278" s="224"/>
      <c r="Q278" s="224"/>
      <c r="R278" s="224"/>
      <c r="S278" s="226"/>
      <c r="T278" s="224"/>
      <c r="U278" s="91"/>
      <c r="V278" s="91"/>
    </row>
    <row r="279" spans="1:22" s="66" customFormat="1" x14ac:dyDescent="0.2">
      <c r="A279" s="56"/>
      <c r="B279" s="52"/>
      <c r="C279" s="52"/>
      <c r="D279" s="91"/>
      <c r="E279" s="91"/>
      <c r="F279" s="84"/>
      <c r="G279" s="84"/>
      <c r="H279" s="224"/>
      <c r="I279" s="91"/>
      <c r="J279" s="224"/>
      <c r="K279" s="224"/>
      <c r="L279" s="91"/>
      <c r="M279" s="91"/>
      <c r="N279" s="224"/>
      <c r="O279" s="225"/>
      <c r="P279" s="224"/>
      <c r="Q279" s="224"/>
      <c r="R279" s="224"/>
      <c r="S279" s="226"/>
      <c r="T279" s="224"/>
      <c r="U279" s="91"/>
      <c r="V279" s="91"/>
    </row>
    <row r="280" spans="1:22" s="66" customFormat="1" x14ac:dyDescent="0.2">
      <c r="A280" s="56"/>
      <c r="B280" s="52"/>
      <c r="C280" s="52"/>
      <c r="D280" s="91"/>
      <c r="E280" s="91"/>
      <c r="F280" s="84"/>
      <c r="G280" s="84"/>
      <c r="H280" s="224"/>
      <c r="I280" s="91"/>
      <c r="J280" s="224"/>
      <c r="K280" s="224"/>
      <c r="L280" s="91"/>
      <c r="M280" s="91"/>
      <c r="N280" s="224"/>
      <c r="O280" s="225"/>
      <c r="P280" s="224"/>
      <c r="Q280" s="224"/>
      <c r="R280" s="224"/>
      <c r="S280" s="226"/>
      <c r="T280" s="224"/>
      <c r="U280" s="91"/>
      <c r="V280" s="91"/>
    </row>
    <row r="281" spans="1:22" s="66" customFormat="1" x14ac:dyDescent="0.2">
      <c r="A281" s="56"/>
      <c r="B281" s="52"/>
      <c r="C281" s="52"/>
      <c r="D281" s="91"/>
      <c r="E281" s="91"/>
      <c r="F281" s="84"/>
      <c r="G281" s="84"/>
      <c r="H281" s="224"/>
      <c r="I281" s="91"/>
      <c r="J281" s="224"/>
      <c r="K281" s="224"/>
      <c r="L281" s="91"/>
      <c r="M281" s="91"/>
      <c r="N281" s="224"/>
      <c r="O281" s="225"/>
      <c r="P281" s="224"/>
      <c r="Q281" s="224"/>
      <c r="R281" s="224"/>
      <c r="S281" s="226"/>
      <c r="T281" s="224"/>
      <c r="U281" s="91"/>
      <c r="V281" s="91"/>
    </row>
    <row r="282" spans="1:22" s="66" customFormat="1" x14ac:dyDescent="0.2">
      <c r="A282" s="56"/>
      <c r="B282" s="52"/>
      <c r="C282" s="52"/>
      <c r="D282" s="91"/>
      <c r="E282" s="91"/>
      <c r="F282" s="84"/>
      <c r="G282" s="84"/>
      <c r="H282" s="224"/>
      <c r="I282" s="91"/>
      <c r="J282" s="224"/>
      <c r="K282" s="224"/>
      <c r="L282" s="91"/>
      <c r="M282" s="91"/>
      <c r="N282" s="224"/>
      <c r="O282" s="225"/>
      <c r="P282" s="224"/>
      <c r="Q282" s="224"/>
      <c r="R282" s="224"/>
      <c r="S282" s="226"/>
      <c r="T282" s="224"/>
      <c r="U282" s="91"/>
      <c r="V282" s="91"/>
    </row>
    <row r="283" spans="1:22" s="66" customFormat="1" x14ac:dyDescent="0.2">
      <c r="A283" s="56"/>
      <c r="B283" s="52"/>
      <c r="C283" s="52"/>
      <c r="D283" s="91"/>
      <c r="E283" s="91"/>
      <c r="F283" s="84"/>
      <c r="G283" s="84"/>
      <c r="H283" s="224"/>
      <c r="I283" s="91"/>
      <c r="J283" s="224"/>
      <c r="K283" s="224"/>
      <c r="L283" s="91"/>
      <c r="M283" s="91"/>
      <c r="N283" s="224"/>
      <c r="O283" s="225"/>
      <c r="P283" s="224"/>
      <c r="Q283" s="224"/>
      <c r="R283" s="224"/>
      <c r="S283" s="226"/>
      <c r="T283" s="224"/>
      <c r="U283" s="91"/>
      <c r="V283" s="91"/>
    </row>
    <row r="284" spans="1:22" s="66" customFormat="1" x14ac:dyDescent="0.2">
      <c r="A284" s="56"/>
      <c r="B284" s="52"/>
      <c r="C284" s="52"/>
      <c r="D284" s="91"/>
      <c r="E284" s="91"/>
      <c r="F284" s="84"/>
      <c r="G284" s="84"/>
      <c r="H284" s="224"/>
      <c r="I284" s="91"/>
      <c r="J284" s="224"/>
      <c r="K284" s="224"/>
      <c r="L284" s="91"/>
      <c r="M284" s="91"/>
      <c r="N284" s="224"/>
      <c r="O284" s="225"/>
      <c r="P284" s="224"/>
      <c r="Q284" s="224"/>
      <c r="R284" s="224"/>
      <c r="S284" s="226"/>
      <c r="T284" s="224"/>
      <c r="U284" s="91"/>
      <c r="V284" s="91"/>
    </row>
    <row r="285" spans="1:22" s="66" customFormat="1" x14ac:dyDescent="0.2">
      <c r="A285" s="56"/>
      <c r="B285" s="52"/>
      <c r="C285" s="52"/>
      <c r="D285" s="91"/>
      <c r="E285" s="91"/>
      <c r="F285" s="84"/>
      <c r="G285" s="84"/>
      <c r="H285" s="224"/>
      <c r="I285" s="91"/>
      <c r="J285" s="224"/>
      <c r="K285" s="224"/>
      <c r="L285" s="91"/>
      <c r="M285" s="91"/>
      <c r="N285" s="224"/>
      <c r="O285" s="225"/>
      <c r="P285" s="224"/>
      <c r="Q285" s="224"/>
      <c r="R285" s="224"/>
      <c r="S285" s="226"/>
      <c r="T285" s="224"/>
      <c r="U285" s="91"/>
      <c r="V285" s="91"/>
    </row>
    <row r="286" spans="1:22" s="66" customFormat="1" x14ac:dyDescent="0.2">
      <c r="A286" s="56"/>
      <c r="B286" s="52"/>
      <c r="C286" s="52"/>
      <c r="D286" s="91"/>
      <c r="E286" s="91"/>
      <c r="F286" s="84"/>
      <c r="G286" s="84"/>
      <c r="H286" s="224"/>
      <c r="I286" s="91"/>
      <c r="J286" s="224"/>
      <c r="K286" s="224"/>
      <c r="L286" s="91"/>
      <c r="M286" s="91"/>
      <c r="N286" s="224"/>
      <c r="O286" s="225"/>
      <c r="P286" s="224"/>
      <c r="Q286" s="224"/>
      <c r="R286" s="224"/>
      <c r="S286" s="226"/>
      <c r="T286" s="224"/>
      <c r="U286" s="91"/>
      <c r="V286" s="91"/>
    </row>
    <row r="287" spans="1:22" s="66" customFormat="1" x14ac:dyDescent="0.2">
      <c r="A287" s="56"/>
      <c r="B287" s="52"/>
      <c r="C287" s="52"/>
      <c r="D287" s="91"/>
      <c r="E287" s="91"/>
      <c r="F287" s="84"/>
      <c r="G287" s="84"/>
      <c r="H287" s="224"/>
      <c r="I287" s="91"/>
      <c r="J287" s="224"/>
      <c r="K287" s="224"/>
      <c r="L287" s="91"/>
      <c r="M287" s="91"/>
      <c r="N287" s="224"/>
      <c r="O287" s="225"/>
      <c r="P287" s="224"/>
      <c r="Q287" s="224"/>
      <c r="R287" s="224"/>
      <c r="S287" s="226"/>
      <c r="T287" s="224"/>
      <c r="U287" s="91"/>
      <c r="V287" s="91"/>
    </row>
    <row r="288" spans="1:22" s="66" customFormat="1" x14ac:dyDescent="0.2">
      <c r="A288" s="56"/>
      <c r="B288" s="52"/>
      <c r="C288" s="52"/>
      <c r="D288" s="91"/>
      <c r="E288" s="91"/>
      <c r="F288" s="84"/>
      <c r="G288" s="84"/>
      <c r="H288" s="224"/>
      <c r="I288" s="91"/>
      <c r="J288" s="224"/>
      <c r="K288" s="224"/>
      <c r="L288" s="91"/>
      <c r="M288" s="91"/>
      <c r="N288" s="224"/>
      <c r="O288" s="225"/>
      <c r="P288" s="224"/>
      <c r="Q288" s="224"/>
      <c r="R288" s="224"/>
      <c r="S288" s="226"/>
      <c r="T288" s="224"/>
      <c r="U288" s="91"/>
      <c r="V288" s="91"/>
    </row>
    <row r="289" spans="1:22" s="66" customFormat="1" x14ac:dyDescent="0.2">
      <c r="A289" s="56"/>
      <c r="B289" s="52"/>
      <c r="C289" s="52"/>
      <c r="D289" s="91"/>
      <c r="E289" s="91"/>
      <c r="F289" s="84"/>
      <c r="G289" s="84"/>
      <c r="H289" s="224"/>
      <c r="I289" s="91"/>
      <c r="J289" s="224"/>
      <c r="K289" s="224"/>
      <c r="L289" s="91"/>
      <c r="M289" s="91"/>
      <c r="N289" s="224"/>
      <c r="O289" s="225"/>
      <c r="P289" s="224"/>
      <c r="Q289" s="224"/>
      <c r="R289" s="224"/>
      <c r="S289" s="226"/>
      <c r="T289" s="224"/>
      <c r="U289" s="91"/>
      <c r="V289" s="91"/>
    </row>
    <row r="290" spans="1:22" s="66" customFormat="1" x14ac:dyDescent="0.2">
      <c r="A290" s="56"/>
      <c r="B290" s="52"/>
      <c r="C290" s="52"/>
      <c r="D290" s="91"/>
      <c r="E290" s="91"/>
      <c r="F290" s="84"/>
      <c r="G290" s="84"/>
      <c r="H290" s="224"/>
      <c r="I290" s="91"/>
      <c r="J290" s="224"/>
      <c r="K290" s="224"/>
      <c r="L290" s="91"/>
      <c r="M290" s="91"/>
      <c r="N290" s="224"/>
      <c r="O290" s="225"/>
      <c r="P290" s="224"/>
      <c r="Q290" s="224"/>
      <c r="R290" s="224"/>
      <c r="S290" s="226"/>
      <c r="T290" s="224"/>
      <c r="U290" s="91"/>
      <c r="V290" s="91"/>
    </row>
    <row r="291" spans="1:22" s="66" customFormat="1" x14ac:dyDescent="0.2">
      <c r="A291" s="56"/>
      <c r="B291" s="52"/>
      <c r="C291" s="52"/>
      <c r="D291" s="91"/>
      <c r="E291" s="91"/>
      <c r="F291" s="84"/>
      <c r="G291" s="84"/>
      <c r="H291" s="224"/>
      <c r="I291" s="91"/>
      <c r="J291" s="224"/>
      <c r="K291" s="224"/>
      <c r="L291" s="91"/>
      <c r="M291" s="91"/>
      <c r="N291" s="224"/>
      <c r="O291" s="225"/>
      <c r="P291" s="224"/>
      <c r="Q291" s="224"/>
      <c r="R291" s="224"/>
      <c r="S291" s="226"/>
      <c r="T291" s="224"/>
      <c r="U291" s="91"/>
      <c r="V291" s="91"/>
    </row>
    <row r="292" spans="1:22" s="66" customFormat="1" x14ac:dyDescent="0.2">
      <c r="A292" s="56"/>
      <c r="B292" s="52"/>
      <c r="C292" s="52"/>
      <c r="D292" s="91"/>
      <c r="E292" s="91"/>
      <c r="F292" s="84"/>
      <c r="G292" s="84"/>
      <c r="H292" s="224"/>
      <c r="I292" s="91"/>
      <c r="J292" s="224"/>
      <c r="K292" s="224"/>
      <c r="L292" s="91"/>
      <c r="M292" s="91"/>
      <c r="N292" s="224"/>
      <c r="O292" s="225"/>
      <c r="P292" s="224"/>
      <c r="Q292" s="224"/>
      <c r="R292" s="224"/>
      <c r="S292" s="226"/>
      <c r="T292" s="224"/>
      <c r="U292" s="91"/>
      <c r="V292" s="91"/>
    </row>
    <row r="293" spans="1:22" s="66" customFormat="1" x14ac:dyDescent="0.2">
      <c r="A293" s="56"/>
      <c r="B293" s="52"/>
      <c r="C293" s="52"/>
      <c r="D293" s="91"/>
      <c r="E293" s="91"/>
      <c r="F293" s="84"/>
      <c r="G293" s="84"/>
      <c r="H293" s="224"/>
      <c r="I293" s="91"/>
      <c r="J293" s="224"/>
      <c r="K293" s="224"/>
      <c r="L293" s="91"/>
      <c r="M293" s="91"/>
      <c r="N293" s="224"/>
      <c r="O293" s="225"/>
      <c r="P293" s="224"/>
      <c r="Q293" s="224"/>
      <c r="R293" s="224"/>
      <c r="S293" s="226"/>
      <c r="T293" s="224"/>
      <c r="U293" s="91"/>
      <c r="V293" s="91"/>
    </row>
    <row r="294" spans="1:22" s="66" customFormat="1" x14ac:dyDescent="0.2">
      <c r="A294" s="56"/>
      <c r="B294" s="52"/>
      <c r="C294" s="52"/>
      <c r="D294" s="91"/>
      <c r="E294" s="91"/>
      <c r="F294" s="84"/>
      <c r="G294" s="84"/>
      <c r="H294" s="224"/>
      <c r="I294" s="91"/>
      <c r="J294" s="224"/>
      <c r="K294" s="224"/>
      <c r="L294" s="91"/>
      <c r="M294" s="91"/>
      <c r="N294" s="224"/>
      <c r="O294" s="225"/>
      <c r="P294" s="224"/>
      <c r="Q294" s="224"/>
      <c r="R294" s="224"/>
      <c r="S294" s="226"/>
      <c r="T294" s="224"/>
      <c r="U294" s="91"/>
      <c r="V294" s="91"/>
    </row>
    <row r="295" spans="1:22" s="66" customFormat="1" x14ac:dyDescent="0.2">
      <c r="A295" s="56"/>
      <c r="B295" s="52"/>
      <c r="C295" s="52"/>
      <c r="D295" s="91"/>
      <c r="E295" s="91"/>
      <c r="F295" s="84"/>
      <c r="G295" s="84"/>
      <c r="H295" s="224"/>
      <c r="I295" s="91"/>
      <c r="J295" s="224"/>
      <c r="K295" s="224"/>
      <c r="L295" s="91"/>
      <c r="M295" s="91"/>
      <c r="N295" s="224"/>
      <c r="O295" s="225"/>
      <c r="P295" s="224"/>
      <c r="Q295" s="224"/>
      <c r="R295" s="224"/>
      <c r="S295" s="226"/>
      <c r="T295" s="224"/>
      <c r="U295" s="91"/>
      <c r="V295" s="91"/>
    </row>
    <row r="296" spans="1:22" s="66" customFormat="1" x14ac:dyDescent="0.2">
      <c r="A296" s="56"/>
      <c r="B296" s="52"/>
      <c r="C296" s="52"/>
      <c r="D296" s="91"/>
      <c r="E296" s="91"/>
      <c r="F296" s="84"/>
      <c r="G296" s="84"/>
      <c r="H296" s="224"/>
      <c r="I296" s="91"/>
      <c r="J296" s="224"/>
      <c r="K296" s="224"/>
      <c r="L296" s="91"/>
      <c r="M296" s="91"/>
      <c r="N296" s="224"/>
      <c r="O296" s="225"/>
      <c r="P296" s="224"/>
      <c r="Q296" s="224"/>
      <c r="R296" s="224"/>
      <c r="S296" s="226"/>
      <c r="T296" s="224"/>
      <c r="U296" s="91"/>
      <c r="V296" s="91"/>
    </row>
    <row r="297" spans="1:22" s="66" customFormat="1" x14ac:dyDescent="0.2">
      <c r="A297" s="56"/>
      <c r="B297" s="52"/>
      <c r="C297" s="52"/>
      <c r="D297" s="91"/>
      <c r="E297" s="91"/>
      <c r="F297" s="84"/>
      <c r="G297" s="84"/>
      <c r="H297" s="224"/>
      <c r="I297" s="91"/>
      <c r="J297" s="224"/>
      <c r="K297" s="224"/>
      <c r="L297" s="91"/>
      <c r="M297" s="91"/>
      <c r="N297" s="224"/>
      <c r="O297" s="225"/>
      <c r="P297" s="224"/>
      <c r="Q297" s="224"/>
      <c r="R297" s="224"/>
      <c r="S297" s="226"/>
      <c r="T297" s="224"/>
      <c r="U297" s="91"/>
      <c r="V297" s="91"/>
    </row>
    <row r="298" spans="1:22" s="66" customFormat="1" x14ac:dyDescent="0.2">
      <c r="A298" s="56"/>
      <c r="B298" s="52"/>
      <c r="C298" s="52"/>
      <c r="D298" s="91"/>
      <c r="E298" s="91"/>
      <c r="F298" s="84"/>
      <c r="G298" s="84"/>
      <c r="H298" s="224"/>
      <c r="I298" s="91"/>
      <c r="J298" s="224"/>
      <c r="K298" s="224"/>
      <c r="L298" s="91"/>
      <c r="M298" s="91"/>
      <c r="N298" s="224"/>
      <c r="O298" s="225"/>
      <c r="P298" s="224"/>
      <c r="Q298" s="224"/>
      <c r="R298" s="224"/>
      <c r="S298" s="226"/>
      <c r="T298" s="224"/>
      <c r="U298" s="91"/>
      <c r="V298" s="91"/>
    </row>
    <row r="299" spans="1:22" s="66" customFormat="1" x14ac:dyDescent="0.2">
      <c r="A299" s="56"/>
      <c r="B299" s="52"/>
      <c r="C299" s="52"/>
      <c r="D299" s="91"/>
      <c r="E299" s="91"/>
      <c r="F299" s="84"/>
      <c r="G299" s="84"/>
      <c r="H299" s="224"/>
      <c r="I299" s="91"/>
      <c r="J299" s="224"/>
      <c r="K299" s="224"/>
      <c r="L299" s="91"/>
      <c r="M299" s="91"/>
      <c r="N299" s="224"/>
      <c r="O299" s="225"/>
      <c r="P299" s="224"/>
      <c r="Q299" s="224"/>
      <c r="R299" s="224"/>
      <c r="S299" s="226"/>
      <c r="T299" s="224"/>
      <c r="U299" s="91"/>
      <c r="V299" s="91"/>
    </row>
    <row r="300" spans="1:22" s="66" customFormat="1" x14ac:dyDescent="0.2">
      <c r="A300" s="56"/>
      <c r="B300" s="52"/>
      <c r="C300" s="52"/>
      <c r="D300" s="91"/>
      <c r="E300" s="91"/>
      <c r="F300" s="84"/>
      <c r="G300" s="84"/>
      <c r="H300" s="224"/>
      <c r="I300" s="91"/>
      <c r="J300" s="224"/>
      <c r="K300" s="224"/>
      <c r="L300" s="91"/>
      <c r="M300" s="91"/>
      <c r="N300" s="224"/>
      <c r="O300" s="225"/>
      <c r="P300" s="224"/>
      <c r="Q300" s="224"/>
      <c r="R300" s="224"/>
      <c r="S300" s="226"/>
      <c r="T300" s="224"/>
      <c r="U300" s="91"/>
      <c r="V300" s="91"/>
    </row>
    <row r="301" spans="1:22" s="66" customFormat="1" x14ac:dyDescent="0.2">
      <c r="A301" s="56"/>
      <c r="B301" s="52"/>
      <c r="C301" s="52"/>
      <c r="D301" s="91"/>
      <c r="E301" s="91"/>
      <c r="F301" s="84"/>
      <c r="G301" s="84"/>
      <c r="H301" s="224"/>
      <c r="I301" s="91"/>
      <c r="J301" s="224"/>
      <c r="K301" s="224"/>
      <c r="L301" s="91"/>
      <c r="M301" s="91"/>
      <c r="N301" s="224"/>
      <c r="O301" s="225"/>
      <c r="P301" s="224"/>
      <c r="Q301" s="224"/>
      <c r="R301" s="224"/>
      <c r="S301" s="226"/>
      <c r="T301" s="224"/>
      <c r="U301" s="91"/>
      <c r="V301" s="91"/>
    </row>
    <row r="302" spans="1:22" s="66" customFormat="1" x14ac:dyDescent="0.2">
      <c r="A302" s="56"/>
      <c r="B302" s="52"/>
      <c r="C302" s="52"/>
      <c r="D302" s="91"/>
      <c r="E302" s="91"/>
      <c r="F302" s="84"/>
      <c r="G302" s="84"/>
      <c r="H302" s="224"/>
      <c r="I302" s="91"/>
      <c r="J302" s="224"/>
      <c r="K302" s="224"/>
      <c r="L302" s="91"/>
      <c r="M302" s="91"/>
      <c r="N302" s="224"/>
      <c r="O302" s="225"/>
      <c r="P302" s="224"/>
      <c r="Q302" s="224"/>
      <c r="R302" s="224"/>
      <c r="S302" s="226"/>
      <c r="T302" s="224"/>
      <c r="U302" s="91"/>
      <c r="V302" s="91"/>
    </row>
    <row r="303" spans="1:22" s="66" customFormat="1" x14ac:dyDescent="0.2">
      <c r="A303" s="56"/>
      <c r="B303" s="52"/>
      <c r="C303" s="52"/>
      <c r="D303" s="91"/>
      <c r="E303" s="91"/>
      <c r="F303" s="84"/>
      <c r="G303" s="84"/>
      <c r="H303" s="224"/>
      <c r="I303" s="91"/>
      <c r="J303" s="224"/>
      <c r="K303" s="224"/>
      <c r="L303" s="91"/>
      <c r="M303" s="91"/>
      <c r="N303" s="224"/>
      <c r="O303" s="225"/>
      <c r="P303" s="224"/>
      <c r="Q303" s="224"/>
      <c r="R303" s="224"/>
      <c r="S303" s="226"/>
      <c r="T303" s="224"/>
      <c r="U303" s="91"/>
      <c r="V303" s="91"/>
    </row>
    <row r="304" spans="1:22" s="66" customFormat="1" x14ac:dyDescent="0.2">
      <c r="A304" s="56"/>
      <c r="B304" s="52"/>
      <c r="C304" s="52"/>
      <c r="D304" s="91"/>
      <c r="E304" s="91"/>
      <c r="F304" s="84"/>
      <c r="G304" s="84"/>
      <c r="H304" s="224"/>
      <c r="I304" s="91"/>
      <c r="J304" s="224"/>
      <c r="K304" s="224"/>
      <c r="L304" s="91"/>
      <c r="M304" s="91"/>
      <c r="N304" s="224"/>
      <c r="O304" s="225"/>
      <c r="P304" s="224"/>
      <c r="Q304" s="224"/>
      <c r="R304" s="224"/>
      <c r="S304" s="226"/>
      <c r="T304" s="224"/>
      <c r="U304" s="91"/>
      <c r="V304" s="91"/>
    </row>
    <row r="305" spans="1:22" s="66" customFormat="1" x14ac:dyDescent="0.2">
      <c r="A305" s="56"/>
      <c r="B305" s="52"/>
      <c r="C305" s="52"/>
      <c r="D305" s="91"/>
      <c r="E305" s="91"/>
      <c r="F305" s="84"/>
      <c r="G305" s="84"/>
      <c r="H305" s="224"/>
      <c r="I305" s="91"/>
      <c r="J305" s="224"/>
      <c r="K305" s="224"/>
      <c r="L305" s="91"/>
      <c r="M305" s="91"/>
      <c r="N305" s="224"/>
      <c r="O305" s="225"/>
      <c r="P305" s="224"/>
      <c r="Q305" s="224"/>
      <c r="R305" s="224"/>
      <c r="S305" s="226"/>
      <c r="T305" s="224"/>
      <c r="U305" s="91"/>
      <c r="V305" s="91"/>
    </row>
    <row r="306" spans="1:22" s="66" customFormat="1" x14ac:dyDescent="0.2">
      <c r="A306" s="56"/>
      <c r="B306" s="52"/>
      <c r="C306" s="52"/>
      <c r="D306" s="91"/>
      <c r="E306" s="91"/>
      <c r="F306" s="84"/>
      <c r="G306" s="84"/>
      <c r="H306" s="224"/>
      <c r="I306" s="91"/>
      <c r="J306" s="224"/>
      <c r="K306" s="224"/>
      <c r="L306" s="91"/>
      <c r="M306" s="91"/>
      <c r="N306" s="224"/>
      <c r="O306" s="225"/>
      <c r="P306" s="224"/>
      <c r="Q306" s="224"/>
      <c r="R306" s="224"/>
      <c r="S306" s="226"/>
      <c r="T306" s="224"/>
      <c r="U306" s="91"/>
      <c r="V306" s="91"/>
    </row>
    <row r="307" spans="1:22" s="66" customFormat="1" x14ac:dyDescent="0.2">
      <c r="A307" s="56"/>
      <c r="B307" s="52"/>
      <c r="C307" s="52"/>
      <c r="D307" s="91"/>
      <c r="E307" s="91"/>
      <c r="F307" s="84"/>
      <c r="G307" s="84"/>
      <c r="H307" s="224"/>
      <c r="I307" s="91"/>
      <c r="J307" s="224"/>
      <c r="K307" s="224"/>
      <c r="L307" s="91"/>
      <c r="M307" s="91"/>
      <c r="N307" s="224"/>
      <c r="O307" s="225"/>
      <c r="P307" s="224"/>
      <c r="Q307" s="224"/>
      <c r="R307" s="224"/>
      <c r="S307" s="226"/>
      <c r="T307" s="224"/>
      <c r="U307" s="91"/>
      <c r="V307" s="91"/>
    </row>
    <row r="308" spans="1:22" s="66" customFormat="1" x14ac:dyDescent="0.2">
      <c r="A308" s="56"/>
      <c r="B308" s="52"/>
      <c r="C308" s="52"/>
      <c r="D308" s="91"/>
      <c r="E308" s="91"/>
      <c r="F308" s="84"/>
      <c r="G308" s="84"/>
      <c r="H308" s="224"/>
      <c r="I308" s="91"/>
      <c r="J308" s="224"/>
      <c r="K308" s="224"/>
      <c r="L308" s="91"/>
      <c r="M308" s="91"/>
      <c r="N308" s="224"/>
      <c r="O308" s="225"/>
      <c r="P308" s="224"/>
      <c r="Q308" s="224"/>
      <c r="R308" s="224"/>
      <c r="S308" s="226"/>
      <c r="T308" s="224"/>
      <c r="U308" s="91"/>
      <c r="V308" s="91"/>
    </row>
    <row r="309" spans="1:22" s="66" customFormat="1" x14ac:dyDescent="0.2">
      <c r="A309" s="56"/>
      <c r="B309" s="52"/>
      <c r="C309" s="52"/>
      <c r="D309" s="91"/>
      <c r="E309" s="91"/>
      <c r="F309" s="84"/>
      <c r="G309" s="84"/>
      <c r="H309" s="224"/>
      <c r="I309" s="91"/>
      <c r="J309" s="224"/>
      <c r="K309" s="224"/>
      <c r="L309" s="91"/>
      <c r="M309" s="91"/>
      <c r="N309" s="224"/>
      <c r="O309" s="225"/>
      <c r="P309" s="224"/>
      <c r="Q309" s="224"/>
      <c r="R309" s="224"/>
      <c r="S309" s="226"/>
      <c r="T309" s="224"/>
      <c r="U309" s="91"/>
      <c r="V309" s="91"/>
    </row>
    <row r="310" spans="1:22" s="66" customFormat="1" x14ac:dyDescent="0.2">
      <c r="A310" s="56"/>
      <c r="B310" s="52"/>
      <c r="C310" s="52"/>
      <c r="D310" s="91"/>
      <c r="E310" s="91"/>
      <c r="F310" s="84"/>
      <c r="G310" s="84"/>
      <c r="H310" s="224"/>
      <c r="I310" s="91"/>
      <c r="J310" s="224"/>
      <c r="K310" s="224"/>
      <c r="L310" s="91"/>
      <c r="M310" s="91"/>
      <c r="N310" s="224"/>
      <c r="O310" s="225"/>
      <c r="P310" s="224"/>
      <c r="Q310" s="224"/>
      <c r="R310" s="224"/>
      <c r="S310" s="226"/>
      <c r="T310" s="224"/>
      <c r="U310" s="91"/>
      <c r="V310" s="91"/>
    </row>
    <row r="311" spans="1:22" s="66" customFormat="1" x14ac:dyDescent="0.2">
      <c r="A311" s="56"/>
      <c r="B311" s="52"/>
      <c r="C311" s="52"/>
      <c r="D311" s="91"/>
      <c r="E311" s="91"/>
      <c r="F311" s="84"/>
      <c r="G311" s="84"/>
      <c r="H311" s="224"/>
      <c r="I311" s="91"/>
      <c r="J311" s="224"/>
      <c r="K311" s="224"/>
      <c r="L311" s="91"/>
      <c r="M311" s="91"/>
      <c r="N311" s="224"/>
      <c r="O311" s="225"/>
      <c r="P311" s="224"/>
      <c r="Q311" s="224"/>
      <c r="R311" s="224"/>
      <c r="S311" s="226"/>
      <c r="T311" s="224"/>
      <c r="U311" s="91"/>
      <c r="V311" s="91"/>
    </row>
    <row r="312" spans="1:22" s="66" customFormat="1" x14ac:dyDescent="0.2">
      <c r="A312" s="56"/>
      <c r="B312" s="52"/>
      <c r="C312" s="52"/>
      <c r="D312" s="91"/>
      <c r="E312" s="91"/>
      <c r="F312" s="84"/>
      <c r="G312" s="84"/>
      <c r="H312" s="224"/>
      <c r="I312" s="91"/>
      <c r="J312" s="224"/>
      <c r="K312" s="224"/>
      <c r="L312" s="91"/>
      <c r="M312" s="91"/>
      <c r="N312" s="224"/>
      <c r="O312" s="225"/>
      <c r="P312" s="224"/>
      <c r="Q312" s="224"/>
      <c r="R312" s="224"/>
      <c r="S312" s="226"/>
      <c r="T312" s="224"/>
      <c r="U312" s="91"/>
      <c r="V312" s="91"/>
    </row>
    <row r="313" spans="1:22" s="66" customFormat="1" x14ac:dyDescent="0.2">
      <c r="A313" s="56"/>
      <c r="B313" s="52"/>
      <c r="C313" s="52"/>
      <c r="D313" s="91"/>
      <c r="E313" s="91"/>
      <c r="F313" s="84"/>
      <c r="G313" s="84"/>
      <c r="H313" s="224"/>
      <c r="I313" s="91"/>
      <c r="J313" s="224"/>
      <c r="K313" s="224"/>
      <c r="L313" s="91"/>
      <c r="M313" s="91"/>
      <c r="N313" s="224"/>
      <c r="O313" s="225"/>
      <c r="P313" s="224"/>
      <c r="Q313" s="224"/>
      <c r="R313" s="224"/>
      <c r="S313" s="226"/>
      <c r="T313" s="224"/>
      <c r="U313" s="91"/>
      <c r="V313" s="91"/>
    </row>
    <row r="314" spans="1:22" s="66" customFormat="1" x14ac:dyDescent="0.2">
      <c r="A314" s="56"/>
      <c r="B314" s="52"/>
      <c r="C314" s="52"/>
      <c r="D314" s="91"/>
      <c r="E314" s="91"/>
      <c r="F314" s="84"/>
      <c r="G314" s="84"/>
      <c r="H314" s="224"/>
      <c r="I314" s="91"/>
      <c r="J314" s="224"/>
      <c r="K314" s="224"/>
      <c r="L314" s="91"/>
      <c r="M314" s="91"/>
      <c r="N314" s="224"/>
      <c r="O314" s="225"/>
      <c r="P314" s="224"/>
      <c r="Q314" s="224"/>
      <c r="R314" s="224"/>
      <c r="S314" s="226"/>
      <c r="T314" s="224"/>
      <c r="U314" s="91"/>
      <c r="V314" s="91"/>
    </row>
    <row r="315" spans="1:22" s="66" customFormat="1" x14ac:dyDescent="0.2">
      <c r="A315" s="56"/>
      <c r="B315" s="52"/>
      <c r="C315" s="52"/>
      <c r="D315" s="91"/>
      <c r="E315" s="91"/>
      <c r="F315" s="84"/>
      <c r="G315" s="84"/>
      <c r="H315" s="224"/>
      <c r="I315" s="91"/>
      <c r="J315" s="224"/>
      <c r="K315" s="224"/>
      <c r="L315" s="91"/>
      <c r="M315" s="91"/>
      <c r="N315" s="224"/>
      <c r="O315" s="225"/>
      <c r="P315" s="224"/>
      <c r="Q315" s="224"/>
      <c r="R315" s="224"/>
      <c r="S315" s="226"/>
      <c r="T315" s="224"/>
      <c r="U315" s="91"/>
      <c r="V315" s="91"/>
    </row>
    <row r="316" spans="1:22" s="66" customFormat="1" x14ac:dyDescent="0.2">
      <c r="A316" s="56"/>
      <c r="B316" s="52"/>
      <c r="C316" s="52"/>
      <c r="D316" s="91"/>
      <c r="E316" s="91"/>
      <c r="F316" s="84"/>
      <c r="G316" s="84"/>
      <c r="H316" s="224"/>
      <c r="I316" s="91"/>
      <c r="J316" s="224"/>
      <c r="K316" s="224"/>
      <c r="L316" s="91"/>
      <c r="M316" s="91"/>
      <c r="N316" s="224"/>
      <c r="O316" s="225"/>
      <c r="P316" s="224"/>
      <c r="Q316" s="224"/>
      <c r="R316" s="224"/>
      <c r="S316" s="226"/>
      <c r="T316" s="224"/>
      <c r="U316" s="91"/>
      <c r="V316" s="91"/>
    </row>
    <row r="317" spans="1:22" s="66" customFormat="1" x14ac:dyDescent="0.2">
      <c r="A317" s="56"/>
      <c r="B317" s="52"/>
      <c r="C317" s="52"/>
      <c r="D317" s="91"/>
      <c r="E317" s="91"/>
      <c r="F317" s="84"/>
      <c r="G317" s="84"/>
      <c r="H317" s="224"/>
      <c r="I317" s="91"/>
      <c r="J317" s="224"/>
      <c r="K317" s="224"/>
      <c r="L317" s="91"/>
      <c r="M317" s="91"/>
      <c r="N317" s="224"/>
      <c r="O317" s="225"/>
      <c r="P317" s="224"/>
      <c r="Q317" s="224"/>
      <c r="R317" s="224"/>
      <c r="S317" s="226"/>
      <c r="T317" s="224"/>
      <c r="U317" s="91"/>
      <c r="V317" s="91"/>
    </row>
    <row r="318" spans="1:22" s="66" customFormat="1" x14ac:dyDescent="0.2">
      <c r="A318" s="56"/>
      <c r="B318" s="52"/>
      <c r="C318" s="52"/>
      <c r="D318" s="91"/>
      <c r="E318" s="91"/>
      <c r="F318" s="84"/>
      <c r="G318" s="84"/>
      <c r="H318" s="224"/>
      <c r="I318" s="91"/>
      <c r="J318" s="224"/>
      <c r="K318" s="224"/>
      <c r="L318" s="91"/>
      <c r="M318" s="91"/>
      <c r="N318" s="224"/>
      <c r="O318" s="225"/>
      <c r="P318" s="224"/>
      <c r="Q318" s="224"/>
      <c r="R318" s="224"/>
      <c r="S318" s="226"/>
      <c r="T318" s="224"/>
      <c r="U318" s="91"/>
      <c r="V318" s="91"/>
    </row>
    <row r="319" spans="1:22" s="66" customFormat="1" x14ac:dyDescent="0.2">
      <c r="A319" s="56"/>
      <c r="B319" s="52"/>
      <c r="C319" s="52"/>
      <c r="D319" s="91"/>
      <c r="E319" s="91"/>
      <c r="F319" s="84"/>
      <c r="G319" s="84"/>
      <c r="H319" s="224"/>
      <c r="I319" s="91"/>
      <c r="J319" s="224"/>
      <c r="K319" s="224"/>
      <c r="L319" s="91"/>
      <c r="M319" s="91"/>
      <c r="N319" s="224"/>
      <c r="O319" s="225"/>
      <c r="P319" s="224"/>
      <c r="Q319" s="224"/>
      <c r="R319" s="224"/>
      <c r="S319" s="226"/>
      <c r="T319" s="224"/>
      <c r="U319" s="91"/>
      <c r="V319" s="91"/>
    </row>
    <row r="320" spans="1:22" s="66" customFormat="1" x14ac:dyDescent="0.2">
      <c r="A320" s="56"/>
      <c r="B320" s="52"/>
      <c r="C320" s="52"/>
      <c r="D320" s="91"/>
      <c r="E320" s="91"/>
      <c r="F320" s="84"/>
      <c r="G320" s="84"/>
      <c r="H320" s="224"/>
      <c r="I320" s="91"/>
      <c r="J320" s="224"/>
      <c r="K320" s="224"/>
      <c r="L320" s="91"/>
      <c r="M320" s="91"/>
      <c r="N320" s="224"/>
      <c r="O320" s="225"/>
      <c r="P320" s="224"/>
      <c r="Q320" s="224"/>
      <c r="R320" s="224"/>
      <c r="S320" s="226"/>
      <c r="T320" s="224"/>
      <c r="U320" s="91"/>
      <c r="V320" s="91"/>
    </row>
    <row r="321" spans="1:39" s="66" customFormat="1" x14ac:dyDescent="0.2">
      <c r="A321" s="56"/>
      <c r="B321" s="52"/>
      <c r="C321" s="52"/>
      <c r="D321" s="91"/>
      <c r="E321" s="91"/>
      <c r="F321" s="84"/>
      <c r="G321" s="84"/>
      <c r="H321" s="224"/>
      <c r="I321" s="91"/>
      <c r="J321" s="224"/>
      <c r="K321" s="224"/>
      <c r="L321" s="91"/>
      <c r="M321" s="91"/>
      <c r="N321" s="224"/>
      <c r="O321" s="225"/>
      <c r="P321" s="224"/>
      <c r="Q321" s="224"/>
      <c r="R321" s="224"/>
      <c r="S321" s="226"/>
      <c r="T321" s="224"/>
      <c r="U321" s="91"/>
      <c r="V321" s="91"/>
    </row>
    <row r="322" spans="1:39" s="66" customFormat="1" x14ac:dyDescent="0.2">
      <c r="A322" s="56"/>
      <c r="B322" s="52"/>
      <c r="C322" s="52"/>
      <c r="D322" s="91"/>
      <c r="E322" s="91"/>
      <c r="F322" s="84"/>
      <c r="G322" s="84"/>
      <c r="H322" s="224"/>
      <c r="I322" s="91"/>
      <c r="J322" s="224"/>
      <c r="K322" s="224"/>
      <c r="L322" s="91"/>
      <c r="M322" s="91"/>
      <c r="N322" s="224"/>
      <c r="O322" s="225"/>
      <c r="P322" s="224"/>
      <c r="Q322" s="224"/>
      <c r="R322" s="224"/>
      <c r="S322" s="226"/>
      <c r="T322" s="224"/>
      <c r="U322" s="91"/>
      <c r="V322" s="91"/>
    </row>
    <row r="323" spans="1:39" s="66" customFormat="1" x14ac:dyDescent="0.2">
      <c r="A323" s="56"/>
      <c r="B323" s="52"/>
      <c r="C323" s="52"/>
      <c r="D323" s="91"/>
      <c r="E323" s="91"/>
      <c r="F323" s="84"/>
      <c r="G323" s="84"/>
      <c r="H323" s="224"/>
      <c r="I323" s="91"/>
      <c r="J323" s="224"/>
      <c r="K323" s="224"/>
      <c r="L323" s="91"/>
      <c r="M323" s="91"/>
      <c r="N323" s="224"/>
      <c r="O323" s="225"/>
      <c r="P323" s="224"/>
      <c r="Q323" s="224"/>
      <c r="R323" s="224"/>
      <c r="S323" s="226"/>
      <c r="T323" s="224"/>
      <c r="U323" s="91"/>
      <c r="V323" s="91"/>
    </row>
    <row r="324" spans="1:39" s="66" customFormat="1" x14ac:dyDescent="0.2">
      <c r="A324" s="56"/>
      <c r="B324" s="52"/>
      <c r="C324" s="52"/>
      <c r="D324" s="91"/>
      <c r="E324" s="91"/>
      <c r="F324" s="84"/>
      <c r="G324" s="84"/>
      <c r="H324" s="224"/>
      <c r="I324" s="91"/>
      <c r="J324" s="224"/>
      <c r="K324" s="224"/>
      <c r="L324" s="91"/>
      <c r="M324" s="91"/>
      <c r="N324" s="224"/>
      <c r="O324" s="225"/>
      <c r="P324" s="224"/>
      <c r="Q324" s="224"/>
      <c r="R324" s="224"/>
      <c r="S324" s="226"/>
      <c r="T324" s="224"/>
      <c r="U324" s="91"/>
      <c r="V324" s="91"/>
    </row>
    <row r="325" spans="1:39" s="66" customFormat="1" x14ac:dyDescent="0.2">
      <c r="A325" s="56"/>
      <c r="B325" s="52"/>
      <c r="C325" s="52"/>
      <c r="D325" s="91"/>
      <c r="E325" s="91"/>
      <c r="F325" s="84"/>
      <c r="G325" s="84"/>
      <c r="H325" s="224"/>
      <c r="I325" s="91"/>
      <c r="J325" s="224"/>
      <c r="K325" s="224"/>
      <c r="L325" s="91"/>
      <c r="M325" s="91"/>
      <c r="N325" s="224"/>
      <c r="O325" s="225"/>
      <c r="P325" s="224"/>
      <c r="Q325" s="224"/>
      <c r="R325" s="224"/>
      <c r="S325" s="226"/>
      <c r="T325" s="224"/>
      <c r="U325" s="91"/>
      <c r="V325" s="91"/>
    </row>
    <row r="326" spans="1:39" s="66" customFormat="1" x14ac:dyDescent="0.2">
      <c r="A326" s="56"/>
      <c r="B326" s="52"/>
      <c r="C326" s="52"/>
      <c r="D326" s="91"/>
      <c r="E326" s="91"/>
      <c r="F326" s="84"/>
      <c r="G326" s="84"/>
      <c r="H326" s="224"/>
      <c r="I326" s="91"/>
      <c r="J326" s="224"/>
      <c r="K326" s="224"/>
      <c r="L326" s="91"/>
      <c r="M326" s="91"/>
      <c r="N326" s="224"/>
      <c r="O326" s="225"/>
      <c r="P326" s="224"/>
      <c r="Q326" s="224"/>
      <c r="R326" s="224"/>
      <c r="S326" s="226"/>
      <c r="T326" s="224"/>
      <c r="U326" s="91"/>
      <c r="V326" s="91"/>
    </row>
    <row r="327" spans="1:39" s="66" customFormat="1" x14ac:dyDescent="0.2">
      <c r="A327" s="56"/>
      <c r="B327" s="52"/>
      <c r="C327" s="52"/>
      <c r="D327" s="91"/>
      <c r="E327" s="91"/>
      <c r="F327" s="84"/>
      <c r="G327" s="84"/>
      <c r="H327" s="224"/>
      <c r="I327" s="91"/>
      <c r="J327" s="224"/>
      <c r="K327" s="224"/>
      <c r="L327" s="91"/>
      <c r="M327" s="91"/>
      <c r="N327" s="224"/>
      <c r="O327" s="225"/>
      <c r="P327" s="224"/>
      <c r="Q327" s="224"/>
      <c r="R327" s="224"/>
      <c r="S327" s="226"/>
      <c r="T327" s="224"/>
      <c r="U327" s="91"/>
      <c r="V327" s="91"/>
    </row>
    <row r="328" spans="1:39" s="66" customFormat="1" x14ac:dyDescent="0.2">
      <c r="A328" s="56"/>
      <c r="B328" s="52"/>
      <c r="C328" s="52"/>
      <c r="D328" s="91"/>
      <c r="E328" s="91"/>
      <c r="F328" s="84"/>
      <c r="G328" s="84"/>
      <c r="H328" s="224"/>
      <c r="I328" s="91"/>
      <c r="J328" s="224"/>
      <c r="K328" s="224"/>
      <c r="L328" s="91"/>
      <c r="M328" s="91"/>
      <c r="N328" s="224"/>
      <c r="O328" s="225"/>
      <c r="P328" s="224"/>
      <c r="Q328" s="224"/>
      <c r="R328" s="224"/>
      <c r="S328" s="226"/>
      <c r="T328" s="224"/>
      <c r="U328" s="91"/>
      <c r="V328" s="91"/>
    </row>
    <row r="329" spans="1:39" s="32" customFormat="1" x14ac:dyDescent="0.2">
      <c r="A329" s="56"/>
      <c r="B329" s="52"/>
      <c r="C329" s="52"/>
      <c r="D329" s="38"/>
      <c r="E329" s="38"/>
      <c r="F329" s="39"/>
      <c r="G329" s="39"/>
      <c r="H329" s="43"/>
      <c r="I329" s="38"/>
      <c r="J329" s="43"/>
      <c r="K329" s="43"/>
      <c r="L329" s="38"/>
      <c r="M329" s="38"/>
      <c r="N329" s="43"/>
      <c r="O329" s="44"/>
      <c r="P329" s="43"/>
      <c r="Q329" s="43"/>
      <c r="R329" s="43"/>
      <c r="S329" s="45"/>
      <c r="T329" s="43"/>
      <c r="U329" s="38"/>
      <c r="V329" s="38"/>
      <c r="W329" s="66"/>
      <c r="X329" s="66"/>
      <c r="Y329" s="66"/>
      <c r="Z329" s="66"/>
      <c r="AA329" s="66"/>
      <c r="AB329" s="66"/>
      <c r="AC329" s="66"/>
      <c r="AD329" s="66"/>
      <c r="AE329" s="66"/>
      <c r="AF329" s="66"/>
      <c r="AG329" s="66"/>
      <c r="AH329" s="66"/>
      <c r="AI329" s="66"/>
      <c r="AJ329" s="66"/>
      <c r="AK329" s="66"/>
      <c r="AL329" s="66"/>
      <c r="AM329" s="66"/>
    </row>
    <row r="330" spans="1:39" s="32" customFormat="1" x14ac:dyDescent="0.2">
      <c r="A330" s="56"/>
      <c r="B330" s="52"/>
      <c r="C330" s="52"/>
      <c r="D330" s="38"/>
      <c r="E330" s="38"/>
      <c r="F330" s="39"/>
      <c r="G330" s="39"/>
      <c r="H330" s="43"/>
      <c r="I330" s="38"/>
      <c r="J330" s="43"/>
      <c r="K330" s="43"/>
      <c r="L330" s="38"/>
      <c r="M330" s="38"/>
      <c r="N330" s="43"/>
      <c r="O330" s="44"/>
      <c r="P330" s="43"/>
      <c r="Q330" s="43"/>
      <c r="R330" s="43"/>
      <c r="S330" s="45"/>
      <c r="T330" s="43"/>
      <c r="U330" s="38"/>
      <c r="V330" s="38"/>
      <c r="W330" s="66"/>
      <c r="X330" s="66"/>
      <c r="Y330" s="66"/>
      <c r="Z330" s="66"/>
      <c r="AA330" s="66"/>
      <c r="AB330" s="66"/>
      <c r="AC330" s="66"/>
      <c r="AD330" s="66"/>
      <c r="AE330" s="66"/>
      <c r="AF330" s="66"/>
      <c r="AG330" s="66"/>
      <c r="AH330" s="66"/>
      <c r="AI330" s="66"/>
      <c r="AJ330" s="66"/>
      <c r="AK330" s="66"/>
      <c r="AL330" s="66"/>
      <c r="AM330" s="66"/>
    </row>
    <row r="331" spans="1:39" s="32" customFormat="1" x14ac:dyDescent="0.2">
      <c r="A331" s="56"/>
      <c r="B331" s="52"/>
      <c r="C331" s="52"/>
      <c r="D331" s="38"/>
      <c r="E331" s="38"/>
      <c r="F331" s="39"/>
      <c r="G331" s="39"/>
      <c r="H331" s="43"/>
      <c r="I331" s="38"/>
      <c r="J331" s="43"/>
      <c r="K331" s="43"/>
      <c r="L331" s="38"/>
      <c r="M331" s="38"/>
      <c r="N331" s="43"/>
      <c r="O331" s="44"/>
      <c r="P331" s="43"/>
      <c r="Q331" s="43"/>
      <c r="R331" s="43"/>
      <c r="S331" s="45"/>
      <c r="T331" s="43"/>
      <c r="U331" s="38"/>
      <c r="V331" s="38"/>
      <c r="W331" s="66"/>
      <c r="X331" s="66"/>
      <c r="Y331" s="66"/>
      <c r="Z331" s="66"/>
      <c r="AA331" s="66"/>
      <c r="AB331" s="66"/>
      <c r="AC331" s="66"/>
      <c r="AD331" s="66"/>
      <c r="AE331" s="66"/>
      <c r="AF331" s="66"/>
      <c r="AG331" s="66"/>
      <c r="AH331" s="66"/>
      <c r="AI331" s="66"/>
      <c r="AJ331" s="66"/>
      <c r="AK331" s="66"/>
      <c r="AL331" s="66"/>
      <c r="AM331" s="66"/>
    </row>
    <row r="332" spans="1:39" s="32" customFormat="1" x14ac:dyDescent="0.2">
      <c r="A332" s="56"/>
      <c r="B332" s="52"/>
      <c r="C332" s="52"/>
      <c r="D332" s="38"/>
      <c r="E332" s="38"/>
      <c r="F332" s="39"/>
      <c r="G332" s="39"/>
      <c r="H332" s="43"/>
      <c r="I332" s="38"/>
      <c r="J332" s="43"/>
      <c r="K332" s="43"/>
      <c r="L332" s="38"/>
      <c r="M332" s="38"/>
      <c r="N332" s="43"/>
      <c r="O332" s="44"/>
      <c r="P332" s="43"/>
      <c r="Q332" s="43"/>
      <c r="R332" s="43"/>
      <c r="S332" s="45"/>
      <c r="T332" s="43"/>
      <c r="U332" s="38"/>
      <c r="V332" s="38"/>
      <c r="W332" s="66"/>
      <c r="X332" s="66"/>
      <c r="Y332" s="66"/>
      <c r="Z332" s="66"/>
      <c r="AA332" s="66"/>
      <c r="AB332" s="66"/>
      <c r="AC332" s="66"/>
      <c r="AD332" s="66"/>
      <c r="AE332" s="66"/>
      <c r="AF332" s="66"/>
      <c r="AG332" s="66"/>
      <c r="AH332" s="66"/>
      <c r="AI332" s="66"/>
      <c r="AJ332" s="66"/>
      <c r="AK332" s="66"/>
      <c r="AL332" s="66"/>
      <c r="AM332" s="66"/>
    </row>
    <row r="333" spans="1:39" s="32" customFormat="1" x14ac:dyDescent="0.2">
      <c r="A333" s="56"/>
      <c r="B333" s="52"/>
      <c r="C333" s="52"/>
      <c r="D333" s="38"/>
      <c r="E333" s="38"/>
      <c r="F333" s="39"/>
      <c r="G333" s="39"/>
      <c r="H333" s="43"/>
      <c r="I333" s="38"/>
      <c r="J333" s="43"/>
      <c r="K333" s="43"/>
      <c r="L333" s="38"/>
      <c r="M333" s="38"/>
      <c r="N333" s="43"/>
      <c r="O333" s="44"/>
      <c r="P333" s="43"/>
      <c r="Q333" s="43"/>
      <c r="R333" s="43"/>
      <c r="S333" s="45"/>
      <c r="T333" s="43"/>
      <c r="U333" s="38"/>
      <c r="V333" s="38"/>
      <c r="W333" s="66"/>
      <c r="X333" s="66"/>
      <c r="Y333" s="66"/>
      <c r="Z333" s="66"/>
      <c r="AA333" s="66"/>
      <c r="AB333" s="66"/>
      <c r="AC333" s="66"/>
      <c r="AD333" s="66"/>
      <c r="AE333" s="66"/>
      <c r="AF333" s="66"/>
      <c r="AG333" s="66"/>
      <c r="AH333" s="66"/>
      <c r="AI333" s="66"/>
      <c r="AJ333" s="66"/>
      <c r="AK333" s="66"/>
      <c r="AL333" s="66"/>
      <c r="AM333" s="66"/>
    </row>
    <row r="334" spans="1:39" s="32" customFormat="1" x14ac:dyDescent="0.2">
      <c r="A334" s="56"/>
      <c r="B334" s="52"/>
      <c r="C334" s="52"/>
      <c r="D334" s="38"/>
      <c r="E334" s="38"/>
      <c r="F334" s="39"/>
      <c r="G334" s="39"/>
      <c r="H334" s="43"/>
      <c r="I334" s="38"/>
      <c r="J334" s="43"/>
      <c r="K334" s="43"/>
      <c r="L334" s="38"/>
      <c r="M334" s="38"/>
      <c r="N334" s="43"/>
      <c r="O334" s="44"/>
      <c r="P334" s="43"/>
      <c r="Q334" s="43"/>
      <c r="R334" s="43"/>
      <c r="S334" s="45"/>
      <c r="T334" s="43"/>
      <c r="U334" s="38"/>
      <c r="V334" s="38"/>
      <c r="W334" s="66"/>
      <c r="X334" s="66"/>
      <c r="Y334" s="66"/>
      <c r="Z334" s="66"/>
      <c r="AA334" s="66"/>
      <c r="AB334" s="66"/>
      <c r="AC334" s="66"/>
      <c r="AD334" s="66"/>
      <c r="AE334" s="66"/>
      <c r="AF334" s="66"/>
      <c r="AG334" s="66"/>
      <c r="AH334" s="66"/>
      <c r="AI334" s="66"/>
      <c r="AJ334" s="66"/>
      <c r="AK334" s="66"/>
      <c r="AL334" s="66"/>
      <c r="AM334" s="66"/>
    </row>
    <row r="335" spans="1:39" s="32" customFormat="1" x14ac:dyDescent="0.2">
      <c r="A335" s="56"/>
      <c r="B335" s="52"/>
      <c r="C335" s="52"/>
      <c r="D335" s="38"/>
      <c r="E335" s="38"/>
      <c r="F335" s="39"/>
      <c r="G335" s="39"/>
      <c r="H335" s="43"/>
      <c r="I335" s="38"/>
      <c r="J335" s="43"/>
      <c r="K335" s="43"/>
      <c r="L335" s="38"/>
      <c r="M335" s="38"/>
      <c r="N335" s="43"/>
      <c r="O335" s="44"/>
      <c r="P335" s="43"/>
      <c r="Q335" s="43"/>
      <c r="R335" s="43"/>
      <c r="S335" s="45"/>
      <c r="T335" s="43"/>
      <c r="U335" s="38"/>
      <c r="V335" s="38"/>
      <c r="W335" s="66"/>
      <c r="X335" s="66"/>
      <c r="Y335" s="66"/>
      <c r="Z335" s="66"/>
      <c r="AA335" s="66"/>
      <c r="AB335" s="66"/>
      <c r="AC335" s="66"/>
      <c r="AD335" s="66"/>
      <c r="AE335" s="66"/>
      <c r="AF335" s="66"/>
      <c r="AG335" s="66"/>
      <c r="AH335" s="66"/>
      <c r="AI335" s="66"/>
      <c r="AJ335" s="66"/>
      <c r="AK335" s="66"/>
      <c r="AL335" s="66"/>
      <c r="AM335" s="66"/>
    </row>
    <row r="336" spans="1:39" s="32" customFormat="1" x14ac:dyDescent="0.2">
      <c r="A336" s="56"/>
      <c r="B336" s="52"/>
      <c r="C336" s="52"/>
      <c r="D336" s="38"/>
      <c r="E336" s="38"/>
      <c r="F336" s="39"/>
      <c r="G336" s="39"/>
      <c r="H336" s="43"/>
      <c r="I336" s="38"/>
      <c r="J336" s="43"/>
      <c r="K336" s="43"/>
      <c r="L336" s="38"/>
      <c r="M336" s="38"/>
      <c r="N336" s="43"/>
      <c r="O336" s="44"/>
      <c r="P336" s="43"/>
      <c r="Q336" s="43"/>
      <c r="R336" s="43"/>
      <c r="S336" s="45"/>
      <c r="T336" s="43"/>
      <c r="U336" s="38"/>
      <c r="V336" s="38"/>
      <c r="W336" s="66"/>
      <c r="X336" s="66"/>
      <c r="Y336" s="66"/>
      <c r="Z336" s="66"/>
      <c r="AA336" s="66"/>
      <c r="AB336" s="66"/>
      <c r="AC336" s="66"/>
      <c r="AD336" s="66"/>
      <c r="AE336" s="66"/>
      <c r="AF336" s="66"/>
      <c r="AG336" s="66"/>
      <c r="AH336" s="66"/>
      <c r="AI336" s="66"/>
      <c r="AJ336" s="66"/>
      <c r="AK336" s="66"/>
      <c r="AL336" s="66"/>
      <c r="AM336" s="66"/>
    </row>
    <row r="337" spans="1:39" s="32" customFormat="1" x14ac:dyDescent="0.2">
      <c r="A337" s="56"/>
      <c r="B337" s="52"/>
      <c r="C337" s="52"/>
      <c r="D337" s="38"/>
      <c r="E337" s="38"/>
      <c r="F337" s="39"/>
      <c r="G337" s="39"/>
      <c r="H337" s="43"/>
      <c r="I337" s="38"/>
      <c r="J337" s="43"/>
      <c r="K337" s="43"/>
      <c r="L337" s="38"/>
      <c r="M337" s="38"/>
      <c r="N337" s="43"/>
      <c r="O337" s="44"/>
      <c r="P337" s="43"/>
      <c r="Q337" s="43"/>
      <c r="R337" s="43"/>
      <c r="S337" s="45"/>
      <c r="T337" s="43"/>
      <c r="U337" s="38"/>
      <c r="V337" s="38"/>
      <c r="W337" s="66"/>
      <c r="X337" s="66"/>
      <c r="Y337" s="66"/>
      <c r="Z337" s="66"/>
      <c r="AA337" s="66"/>
      <c r="AB337" s="66"/>
      <c r="AC337" s="66"/>
      <c r="AD337" s="66"/>
      <c r="AE337" s="66"/>
      <c r="AF337" s="66"/>
      <c r="AG337" s="66"/>
      <c r="AH337" s="66"/>
      <c r="AI337" s="66"/>
      <c r="AJ337" s="66"/>
      <c r="AK337" s="66"/>
      <c r="AL337" s="66"/>
      <c r="AM337" s="66"/>
    </row>
    <row r="338" spans="1:39" s="32" customFormat="1" x14ac:dyDescent="0.2">
      <c r="A338" s="56"/>
      <c r="B338" s="52"/>
      <c r="C338" s="52"/>
      <c r="D338" s="38"/>
      <c r="E338" s="38"/>
      <c r="F338" s="39"/>
      <c r="G338" s="39"/>
      <c r="H338" s="43"/>
      <c r="I338" s="38"/>
      <c r="J338" s="43"/>
      <c r="K338" s="43"/>
      <c r="L338" s="38"/>
      <c r="M338" s="38"/>
      <c r="N338" s="43"/>
      <c r="O338" s="44"/>
      <c r="P338" s="43"/>
      <c r="Q338" s="43"/>
      <c r="R338" s="43"/>
      <c r="S338" s="45"/>
      <c r="T338" s="43"/>
      <c r="U338" s="38"/>
      <c r="V338" s="38"/>
      <c r="W338" s="66"/>
      <c r="X338" s="66"/>
      <c r="Y338" s="66"/>
      <c r="Z338" s="66"/>
      <c r="AA338" s="66"/>
      <c r="AB338" s="66"/>
      <c r="AC338" s="66"/>
      <c r="AD338" s="66"/>
      <c r="AE338" s="66"/>
      <c r="AF338" s="66"/>
      <c r="AG338" s="66"/>
      <c r="AH338" s="66"/>
      <c r="AI338" s="66"/>
      <c r="AJ338" s="66"/>
      <c r="AK338" s="66"/>
      <c r="AL338" s="66"/>
      <c r="AM338" s="66"/>
    </row>
    <row r="339" spans="1:39" s="32" customFormat="1" x14ac:dyDescent="0.2">
      <c r="A339" s="56"/>
      <c r="B339" s="52"/>
      <c r="C339" s="52"/>
      <c r="D339" s="38"/>
      <c r="E339" s="38"/>
      <c r="F339" s="39"/>
      <c r="G339" s="39"/>
      <c r="H339" s="43"/>
      <c r="I339" s="38"/>
      <c r="J339" s="43"/>
      <c r="K339" s="43"/>
      <c r="L339" s="38"/>
      <c r="M339" s="38"/>
      <c r="N339" s="43"/>
      <c r="O339" s="44"/>
      <c r="P339" s="43"/>
      <c r="Q339" s="43"/>
      <c r="R339" s="43"/>
      <c r="S339" s="45"/>
      <c r="T339" s="43"/>
      <c r="U339" s="38"/>
      <c r="V339" s="38"/>
      <c r="W339" s="66"/>
      <c r="X339" s="66"/>
      <c r="Y339" s="66"/>
      <c r="Z339" s="66"/>
      <c r="AA339" s="66"/>
      <c r="AB339" s="66"/>
      <c r="AC339" s="66"/>
      <c r="AD339" s="66"/>
      <c r="AE339" s="66"/>
      <c r="AF339" s="66"/>
      <c r="AG339" s="66"/>
      <c r="AH339" s="66"/>
      <c r="AI339" s="66"/>
      <c r="AJ339" s="66"/>
      <c r="AK339" s="66"/>
      <c r="AL339" s="66"/>
      <c r="AM339" s="66"/>
    </row>
    <row r="340" spans="1:39" s="32" customFormat="1" x14ac:dyDescent="0.2">
      <c r="A340" s="56"/>
      <c r="B340" s="52"/>
      <c r="C340" s="52"/>
      <c r="D340" s="38"/>
      <c r="E340" s="38"/>
      <c r="F340" s="39"/>
      <c r="G340" s="39"/>
      <c r="H340" s="43"/>
      <c r="I340" s="38"/>
      <c r="J340" s="43"/>
      <c r="K340" s="43"/>
      <c r="L340" s="38"/>
      <c r="M340" s="38"/>
      <c r="N340" s="43"/>
      <c r="O340" s="44"/>
      <c r="P340" s="43"/>
      <c r="Q340" s="43"/>
      <c r="R340" s="43"/>
      <c r="S340" s="45"/>
      <c r="T340" s="43"/>
      <c r="U340" s="38"/>
      <c r="V340" s="38"/>
      <c r="W340" s="66"/>
      <c r="X340" s="66"/>
      <c r="Y340" s="66"/>
      <c r="Z340" s="66"/>
      <c r="AA340" s="66"/>
      <c r="AB340" s="66"/>
      <c r="AC340" s="66"/>
      <c r="AD340" s="66"/>
      <c r="AE340" s="66"/>
      <c r="AF340" s="66"/>
      <c r="AG340" s="66"/>
      <c r="AH340" s="66"/>
      <c r="AI340" s="66"/>
      <c r="AJ340" s="66"/>
      <c r="AK340" s="66"/>
      <c r="AL340" s="66"/>
      <c r="AM340" s="66"/>
    </row>
    <row r="341" spans="1:39" s="32" customFormat="1" x14ac:dyDescent="0.2">
      <c r="A341" s="56"/>
      <c r="B341" s="52"/>
      <c r="C341" s="52"/>
      <c r="D341" s="38"/>
      <c r="E341" s="38"/>
      <c r="F341" s="39"/>
      <c r="G341" s="39"/>
      <c r="H341" s="43"/>
      <c r="I341" s="38"/>
      <c r="J341" s="43"/>
      <c r="K341" s="43"/>
      <c r="L341" s="38"/>
      <c r="M341" s="38"/>
      <c r="N341" s="43"/>
      <c r="O341" s="44"/>
      <c r="P341" s="43"/>
      <c r="Q341" s="43"/>
      <c r="R341" s="43"/>
      <c r="S341" s="45"/>
      <c r="T341" s="43"/>
      <c r="U341" s="38"/>
      <c r="V341" s="38"/>
      <c r="W341" s="66"/>
      <c r="X341" s="66"/>
      <c r="Y341" s="66"/>
      <c r="Z341" s="66"/>
      <c r="AA341" s="66"/>
      <c r="AB341" s="66"/>
      <c r="AC341" s="66"/>
      <c r="AD341" s="66"/>
      <c r="AE341" s="66"/>
      <c r="AF341" s="66"/>
      <c r="AG341" s="66"/>
      <c r="AH341" s="66"/>
      <c r="AI341" s="66"/>
      <c r="AJ341" s="66"/>
      <c r="AK341" s="66"/>
      <c r="AL341" s="66"/>
      <c r="AM341" s="66"/>
    </row>
    <row r="342" spans="1:39" s="32" customFormat="1" x14ac:dyDescent="0.2">
      <c r="A342" s="56"/>
      <c r="B342" s="52"/>
      <c r="C342" s="52"/>
      <c r="D342" s="38"/>
      <c r="E342" s="38"/>
      <c r="F342" s="39"/>
      <c r="G342" s="39"/>
      <c r="H342" s="43"/>
      <c r="I342" s="38"/>
      <c r="J342" s="43"/>
      <c r="K342" s="43"/>
      <c r="L342" s="38"/>
      <c r="M342" s="38"/>
      <c r="N342" s="43"/>
      <c r="O342" s="44"/>
      <c r="P342" s="43"/>
      <c r="Q342" s="43"/>
      <c r="R342" s="43"/>
      <c r="S342" s="45"/>
      <c r="T342" s="43"/>
      <c r="U342" s="38"/>
      <c r="V342" s="38"/>
      <c r="W342" s="66"/>
      <c r="X342" s="66"/>
      <c r="Y342" s="66"/>
      <c r="Z342" s="66"/>
      <c r="AA342" s="66"/>
      <c r="AB342" s="66"/>
      <c r="AC342" s="66"/>
      <c r="AD342" s="66"/>
      <c r="AE342" s="66"/>
      <c r="AF342" s="66"/>
      <c r="AG342" s="66"/>
      <c r="AH342" s="66"/>
      <c r="AI342" s="66"/>
      <c r="AJ342" s="66"/>
      <c r="AK342" s="66"/>
      <c r="AL342" s="66"/>
      <c r="AM342" s="66"/>
    </row>
    <row r="343" spans="1:39" s="32" customFormat="1" x14ac:dyDescent="0.2">
      <c r="A343" s="56"/>
      <c r="B343" s="52"/>
      <c r="C343" s="52"/>
      <c r="D343" s="38"/>
      <c r="E343" s="38"/>
      <c r="F343" s="39"/>
      <c r="G343" s="39"/>
      <c r="H343" s="43"/>
      <c r="I343" s="38"/>
      <c r="J343" s="43"/>
      <c r="K343" s="43"/>
      <c r="L343" s="38"/>
      <c r="M343" s="38"/>
      <c r="N343" s="43"/>
      <c r="O343" s="44"/>
      <c r="P343" s="43"/>
      <c r="Q343" s="43"/>
      <c r="R343" s="43"/>
      <c r="S343" s="45"/>
      <c r="T343" s="43"/>
      <c r="U343" s="38"/>
      <c r="V343" s="38"/>
      <c r="W343" s="66"/>
      <c r="X343" s="66"/>
      <c r="Y343" s="66"/>
      <c r="Z343" s="66"/>
      <c r="AA343" s="66"/>
      <c r="AB343" s="66"/>
      <c r="AC343" s="66"/>
      <c r="AD343" s="66"/>
      <c r="AE343" s="66"/>
      <c r="AF343" s="66"/>
      <c r="AG343" s="66"/>
      <c r="AH343" s="66"/>
      <c r="AI343" s="66"/>
      <c r="AJ343" s="66"/>
      <c r="AK343" s="66"/>
      <c r="AL343" s="66"/>
      <c r="AM343" s="66"/>
    </row>
    <row r="344" spans="1:39" s="32" customFormat="1" x14ac:dyDescent="0.2">
      <c r="A344" s="56"/>
      <c r="B344" s="52"/>
      <c r="C344" s="52"/>
      <c r="D344" s="38"/>
      <c r="E344" s="38"/>
      <c r="F344" s="39"/>
      <c r="G344" s="39"/>
      <c r="H344" s="43"/>
      <c r="I344" s="38"/>
      <c r="J344" s="43"/>
      <c r="K344" s="43"/>
      <c r="L344" s="38"/>
      <c r="M344" s="38"/>
      <c r="N344" s="43"/>
      <c r="O344" s="44"/>
      <c r="P344" s="43"/>
      <c r="Q344" s="43"/>
      <c r="R344" s="43"/>
      <c r="S344" s="45"/>
      <c r="T344" s="43"/>
      <c r="U344" s="38"/>
      <c r="V344" s="38"/>
      <c r="W344" s="66"/>
      <c r="X344" s="66"/>
      <c r="Y344" s="66"/>
      <c r="Z344" s="66"/>
      <c r="AA344" s="66"/>
      <c r="AB344" s="66"/>
      <c r="AC344" s="66"/>
      <c r="AD344" s="66"/>
      <c r="AE344" s="66"/>
      <c r="AF344" s="66"/>
      <c r="AG344" s="66"/>
      <c r="AH344" s="66"/>
      <c r="AI344" s="66"/>
      <c r="AJ344" s="66"/>
      <c r="AK344" s="66"/>
      <c r="AL344" s="66"/>
      <c r="AM344" s="66"/>
    </row>
    <row r="345" spans="1:39" s="32" customFormat="1" x14ac:dyDescent="0.2">
      <c r="A345" s="56"/>
      <c r="B345" s="52"/>
      <c r="C345" s="52"/>
      <c r="D345" s="38"/>
      <c r="E345" s="38"/>
      <c r="F345" s="39"/>
      <c r="G345" s="39"/>
      <c r="H345" s="43"/>
      <c r="I345" s="38"/>
      <c r="J345" s="43"/>
      <c r="K345" s="43"/>
      <c r="L345" s="38"/>
      <c r="M345" s="38"/>
      <c r="N345" s="43"/>
      <c r="O345" s="44"/>
      <c r="P345" s="43"/>
      <c r="Q345" s="43"/>
      <c r="R345" s="43"/>
      <c r="S345" s="45"/>
      <c r="T345" s="43"/>
      <c r="U345" s="38"/>
      <c r="V345" s="38"/>
      <c r="W345" s="66"/>
      <c r="X345" s="66"/>
      <c r="Y345" s="66"/>
      <c r="Z345" s="66"/>
      <c r="AA345" s="66"/>
      <c r="AB345" s="66"/>
      <c r="AC345" s="66"/>
      <c r="AD345" s="66"/>
      <c r="AE345" s="66"/>
      <c r="AF345" s="66"/>
      <c r="AG345" s="66"/>
      <c r="AH345" s="66"/>
      <c r="AI345" s="66"/>
      <c r="AJ345" s="66"/>
      <c r="AK345" s="66"/>
      <c r="AL345" s="66"/>
      <c r="AM345" s="66"/>
    </row>
    <row r="346" spans="1:39" s="32" customFormat="1" x14ac:dyDescent="0.2">
      <c r="A346" s="56"/>
      <c r="B346" s="52"/>
      <c r="C346" s="52"/>
      <c r="D346" s="38"/>
      <c r="E346" s="38"/>
      <c r="F346" s="39"/>
      <c r="G346" s="39"/>
      <c r="H346" s="43"/>
      <c r="I346" s="38"/>
      <c r="J346" s="43"/>
      <c r="K346" s="43"/>
      <c r="L346" s="38"/>
      <c r="M346" s="38"/>
      <c r="N346" s="43"/>
      <c r="O346" s="44"/>
      <c r="P346" s="43"/>
      <c r="Q346" s="43"/>
      <c r="R346" s="43"/>
      <c r="S346" s="45"/>
      <c r="T346" s="43"/>
      <c r="U346" s="38"/>
      <c r="V346" s="38"/>
      <c r="W346" s="66"/>
      <c r="X346" s="66"/>
      <c r="Y346" s="66"/>
      <c r="Z346" s="66"/>
      <c r="AA346" s="66"/>
      <c r="AB346" s="66"/>
      <c r="AC346" s="66"/>
      <c r="AD346" s="66"/>
      <c r="AE346" s="66"/>
      <c r="AF346" s="66"/>
      <c r="AG346" s="66"/>
      <c r="AH346" s="66"/>
      <c r="AI346" s="66"/>
      <c r="AJ346" s="66"/>
      <c r="AK346" s="66"/>
      <c r="AL346" s="66"/>
      <c r="AM346" s="66"/>
    </row>
    <row r="347" spans="1:39" s="32" customFormat="1" x14ac:dyDescent="0.2">
      <c r="A347" s="56"/>
      <c r="B347" s="52"/>
      <c r="C347" s="52"/>
      <c r="D347" s="38"/>
      <c r="E347" s="38"/>
      <c r="F347" s="39"/>
      <c r="G347" s="39"/>
      <c r="H347" s="43"/>
      <c r="I347" s="38"/>
      <c r="J347" s="43"/>
      <c r="K347" s="43"/>
      <c r="L347" s="38"/>
      <c r="M347" s="38"/>
      <c r="N347" s="43"/>
      <c r="O347" s="44"/>
      <c r="P347" s="43"/>
      <c r="Q347" s="43"/>
      <c r="R347" s="43"/>
      <c r="S347" s="45"/>
      <c r="T347" s="43"/>
      <c r="U347" s="38"/>
      <c r="V347" s="38"/>
      <c r="W347" s="66"/>
      <c r="X347" s="66"/>
      <c r="Y347" s="66"/>
      <c r="Z347" s="66"/>
      <c r="AA347" s="66"/>
      <c r="AB347" s="66"/>
      <c r="AC347" s="66"/>
      <c r="AD347" s="66"/>
      <c r="AE347" s="66"/>
      <c r="AF347" s="66"/>
      <c r="AG347" s="66"/>
      <c r="AH347" s="66"/>
      <c r="AI347" s="66"/>
      <c r="AJ347" s="66"/>
      <c r="AK347" s="66"/>
      <c r="AL347" s="66"/>
      <c r="AM347" s="66"/>
    </row>
    <row r="348" spans="1:39" s="32" customFormat="1" x14ac:dyDescent="0.2">
      <c r="A348" s="56"/>
      <c r="B348" s="52"/>
      <c r="C348" s="52"/>
      <c r="D348" s="38"/>
      <c r="E348" s="38"/>
      <c r="F348" s="39"/>
      <c r="G348" s="39"/>
      <c r="H348" s="43"/>
      <c r="I348" s="38"/>
      <c r="J348" s="43"/>
      <c r="K348" s="43"/>
      <c r="L348" s="38"/>
      <c r="M348" s="38"/>
      <c r="N348" s="43"/>
      <c r="O348" s="44"/>
      <c r="P348" s="43"/>
      <c r="Q348" s="43"/>
      <c r="R348" s="43"/>
      <c r="S348" s="45"/>
      <c r="T348" s="43"/>
      <c r="U348" s="38"/>
      <c r="V348" s="38"/>
      <c r="W348" s="66"/>
      <c r="X348" s="66"/>
      <c r="Y348" s="66"/>
      <c r="Z348" s="66"/>
      <c r="AA348" s="66"/>
      <c r="AB348" s="66"/>
      <c r="AC348" s="66"/>
      <c r="AD348" s="66"/>
      <c r="AE348" s="66"/>
      <c r="AF348" s="66"/>
      <c r="AG348" s="66"/>
      <c r="AH348" s="66"/>
      <c r="AI348" s="66"/>
      <c r="AJ348" s="66"/>
      <c r="AK348" s="66"/>
      <c r="AL348" s="66"/>
      <c r="AM348" s="66"/>
    </row>
    <row r="349" spans="1:39" s="32" customFormat="1" x14ac:dyDescent="0.2">
      <c r="A349" s="56"/>
      <c r="B349" s="52"/>
      <c r="C349" s="52"/>
      <c r="D349" s="38"/>
      <c r="E349" s="38"/>
      <c r="F349" s="39"/>
      <c r="G349" s="39"/>
      <c r="H349" s="43"/>
      <c r="I349" s="38"/>
      <c r="J349" s="43"/>
      <c r="K349" s="43"/>
      <c r="L349" s="38"/>
      <c r="M349" s="38"/>
      <c r="N349" s="43"/>
      <c r="O349" s="44"/>
      <c r="P349" s="43"/>
      <c r="Q349" s="43"/>
      <c r="R349" s="43"/>
      <c r="S349" s="45"/>
      <c r="T349" s="43"/>
      <c r="U349" s="38"/>
      <c r="V349" s="38"/>
      <c r="W349" s="66"/>
      <c r="X349" s="66"/>
      <c r="Y349" s="66"/>
      <c r="Z349" s="66"/>
      <c r="AA349" s="66"/>
      <c r="AB349" s="66"/>
      <c r="AC349" s="66"/>
      <c r="AD349" s="66"/>
      <c r="AE349" s="66"/>
      <c r="AF349" s="66"/>
      <c r="AG349" s="66"/>
      <c r="AH349" s="66"/>
      <c r="AI349" s="66"/>
      <c r="AJ349" s="66"/>
      <c r="AK349" s="66"/>
      <c r="AL349" s="66"/>
      <c r="AM349" s="66"/>
    </row>
    <row r="350" spans="1:39" s="32" customFormat="1" x14ac:dyDescent="0.2">
      <c r="A350" s="56"/>
      <c r="B350" s="52"/>
      <c r="C350" s="52"/>
      <c r="D350" s="38"/>
      <c r="E350" s="38"/>
      <c r="F350" s="39"/>
      <c r="G350" s="39"/>
      <c r="H350" s="43"/>
      <c r="I350" s="38"/>
      <c r="J350" s="43"/>
      <c r="K350" s="43"/>
      <c r="L350" s="38"/>
      <c r="M350" s="38"/>
      <c r="N350" s="43"/>
      <c r="O350" s="44"/>
      <c r="P350" s="43"/>
      <c r="Q350" s="43"/>
      <c r="R350" s="43"/>
      <c r="S350" s="45"/>
      <c r="T350" s="43"/>
      <c r="U350" s="38"/>
      <c r="V350" s="38"/>
      <c r="W350" s="66"/>
      <c r="X350" s="66"/>
      <c r="Y350" s="66"/>
      <c r="Z350" s="66"/>
      <c r="AA350" s="66"/>
      <c r="AB350" s="66"/>
      <c r="AC350" s="66"/>
      <c r="AD350" s="66"/>
      <c r="AE350" s="66"/>
      <c r="AF350" s="66"/>
      <c r="AG350" s="66"/>
      <c r="AH350" s="66"/>
      <c r="AI350" s="66"/>
      <c r="AJ350" s="66"/>
      <c r="AK350" s="66"/>
      <c r="AL350" s="66"/>
      <c r="AM350" s="66"/>
    </row>
    <row r="351" spans="1:39" s="32" customFormat="1" x14ac:dyDescent="0.2">
      <c r="A351" s="56"/>
      <c r="B351" s="52"/>
      <c r="C351" s="52"/>
      <c r="D351" s="38"/>
      <c r="E351" s="38"/>
      <c r="F351" s="39"/>
      <c r="G351" s="39"/>
      <c r="H351" s="43"/>
      <c r="I351" s="38"/>
      <c r="J351" s="43"/>
      <c r="K351" s="43"/>
      <c r="L351" s="38"/>
      <c r="M351" s="38"/>
      <c r="N351" s="43"/>
      <c r="O351" s="44"/>
      <c r="P351" s="43"/>
      <c r="Q351" s="43"/>
      <c r="R351" s="43"/>
      <c r="S351" s="45"/>
      <c r="T351" s="43"/>
      <c r="U351" s="38"/>
      <c r="V351" s="38"/>
      <c r="W351" s="66"/>
      <c r="X351" s="66"/>
      <c r="Y351" s="66"/>
      <c r="Z351" s="66"/>
      <c r="AA351" s="66"/>
      <c r="AB351" s="66"/>
      <c r="AC351" s="66"/>
      <c r="AD351" s="66"/>
      <c r="AE351" s="66"/>
      <c r="AF351" s="66"/>
      <c r="AG351" s="66"/>
      <c r="AH351" s="66"/>
      <c r="AI351" s="66"/>
      <c r="AJ351" s="66"/>
      <c r="AK351" s="66"/>
      <c r="AL351" s="66"/>
      <c r="AM351" s="66"/>
    </row>
    <row r="352" spans="1:39" s="32" customFormat="1" x14ac:dyDescent="0.2">
      <c r="A352" s="56"/>
      <c r="B352" s="52"/>
      <c r="C352" s="52"/>
      <c r="D352" s="38"/>
      <c r="E352" s="38"/>
      <c r="F352" s="39"/>
      <c r="G352" s="39"/>
      <c r="H352" s="43"/>
      <c r="I352" s="38"/>
      <c r="J352" s="43"/>
      <c r="K352" s="43"/>
      <c r="L352" s="38"/>
      <c r="M352" s="38"/>
      <c r="N352" s="43"/>
      <c r="O352" s="44"/>
      <c r="P352" s="43"/>
      <c r="Q352" s="43"/>
      <c r="R352" s="43"/>
      <c r="S352" s="45"/>
      <c r="T352" s="43"/>
      <c r="U352" s="38"/>
      <c r="V352" s="38"/>
      <c r="W352" s="66"/>
      <c r="X352" s="66"/>
      <c r="Y352" s="66"/>
      <c r="Z352" s="66"/>
      <c r="AA352" s="66"/>
      <c r="AB352" s="66"/>
      <c r="AC352" s="66"/>
      <c r="AD352" s="66"/>
      <c r="AE352" s="66"/>
      <c r="AF352" s="66"/>
      <c r="AG352" s="66"/>
      <c r="AH352" s="66"/>
      <c r="AI352" s="66"/>
      <c r="AJ352" s="66"/>
      <c r="AK352" s="66"/>
      <c r="AL352" s="66"/>
      <c r="AM352" s="66"/>
    </row>
    <row r="353" spans="1:39" s="32" customFormat="1" x14ac:dyDescent="0.2">
      <c r="A353" s="56"/>
      <c r="B353" s="52"/>
      <c r="C353" s="52"/>
      <c r="D353" s="38"/>
      <c r="E353" s="38"/>
      <c r="F353" s="39"/>
      <c r="G353" s="39"/>
      <c r="H353" s="43"/>
      <c r="I353" s="38"/>
      <c r="J353" s="43"/>
      <c r="K353" s="43"/>
      <c r="L353" s="38"/>
      <c r="M353" s="38"/>
      <c r="N353" s="43"/>
      <c r="O353" s="44"/>
      <c r="P353" s="43"/>
      <c r="Q353" s="43"/>
      <c r="R353" s="43"/>
      <c r="S353" s="45"/>
      <c r="T353" s="43"/>
      <c r="U353" s="38"/>
      <c r="V353" s="38"/>
      <c r="W353" s="66"/>
      <c r="X353" s="66"/>
      <c r="Y353" s="66"/>
      <c r="Z353" s="66"/>
      <c r="AA353" s="66"/>
      <c r="AB353" s="66"/>
      <c r="AC353" s="66"/>
      <c r="AD353" s="66"/>
      <c r="AE353" s="66"/>
      <c r="AF353" s="66"/>
      <c r="AG353" s="66"/>
      <c r="AH353" s="66"/>
      <c r="AI353" s="66"/>
      <c r="AJ353" s="66"/>
      <c r="AK353" s="66"/>
      <c r="AL353" s="66"/>
      <c r="AM353" s="66"/>
    </row>
    <row r="354" spans="1:39" s="32" customFormat="1" x14ac:dyDescent="0.2">
      <c r="A354" s="56"/>
      <c r="B354" s="52"/>
      <c r="C354" s="52"/>
      <c r="D354" s="38"/>
      <c r="E354" s="38"/>
      <c r="F354" s="39"/>
      <c r="G354" s="39"/>
      <c r="H354" s="43"/>
      <c r="I354" s="38"/>
      <c r="J354" s="43"/>
      <c r="K354" s="43"/>
      <c r="L354" s="38"/>
      <c r="M354" s="38"/>
      <c r="N354" s="43"/>
      <c r="O354" s="44"/>
      <c r="P354" s="43"/>
      <c r="Q354" s="43"/>
      <c r="R354" s="43"/>
      <c r="S354" s="45"/>
      <c r="T354" s="43"/>
      <c r="U354" s="38"/>
      <c r="V354" s="38"/>
      <c r="W354" s="66"/>
      <c r="X354" s="66"/>
      <c r="Y354" s="66"/>
      <c r="Z354" s="66"/>
      <c r="AA354" s="66"/>
      <c r="AB354" s="66"/>
      <c r="AC354" s="66"/>
      <c r="AD354" s="66"/>
      <c r="AE354" s="66"/>
      <c r="AF354" s="66"/>
      <c r="AG354" s="66"/>
      <c r="AH354" s="66"/>
      <c r="AI354" s="66"/>
      <c r="AJ354" s="66"/>
      <c r="AK354" s="66"/>
      <c r="AL354" s="66"/>
      <c r="AM354" s="66"/>
    </row>
    <row r="355" spans="1:39" s="32" customFormat="1" x14ac:dyDescent="0.2">
      <c r="A355" s="56"/>
      <c r="B355" s="52"/>
      <c r="C355" s="52"/>
      <c r="D355" s="38"/>
      <c r="E355" s="38"/>
      <c r="F355" s="39"/>
      <c r="G355" s="39"/>
      <c r="H355" s="43"/>
      <c r="I355" s="38"/>
      <c r="J355" s="43"/>
      <c r="K355" s="43"/>
      <c r="L355" s="38"/>
      <c r="M355" s="38"/>
      <c r="N355" s="43"/>
      <c r="O355" s="44"/>
      <c r="P355" s="43"/>
      <c r="Q355" s="43"/>
      <c r="R355" s="43"/>
      <c r="S355" s="45"/>
      <c r="T355" s="43"/>
      <c r="U355" s="38"/>
      <c r="V355" s="38"/>
      <c r="W355" s="66"/>
      <c r="X355" s="66"/>
      <c r="Y355" s="66"/>
      <c r="Z355" s="66"/>
      <c r="AA355" s="66"/>
      <c r="AB355" s="66"/>
      <c r="AC355" s="66"/>
      <c r="AD355" s="66"/>
      <c r="AE355" s="66"/>
      <c r="AF355" s="66"/>
      <c r="AG355" s="66"/>
      <c r="AH355" s="66"/>
      <c r="AI355" s="66"/>
      <c r="AJ355" s="66"/>
      <c r="AK355" s="66"/>
      <c r="AL355" s="66"/>
      <c r="AM355" s="66"/>
    </row>
    <row r="356" spans="1:39" s="32" customFormat="1" x14ac:dyDescent="0.2">
      <c r="A356" s="56"/>
      <c r="B356" s="52"/>
      <c r="C356" s="52"/>
      <c r="D356" s="38"/>
      <c r="E356" s="38"/>
      <c r="F356" s="39"/>
      <c r="G356" s="39"/>
      <c r="H356" s="43"/>
      <c r="I356" s="38"/>
      <c r="J356" s="43"/>
      <c r="K356" s="43"/>
      <c r="L356" s="38"/>
      <c r="M356" s="38"/>
      <c r="N356" s="43"/>
      <c r="O356" s="44"/>
      <c r="P356" s="43"/>
      <c r="Q356" s="43"/>
      <c r="R356" s="43"/>
      <c r="S356" s="45"/>
      <c r="T356" s="43"/>
      <c r="U356" s="38"/>
      <c r="V356" s="38"/>
      <c r="W356" s="66"/>
      <c r="X356" s="66"/>
      <c r="Y356" s="66"/>
      <c r="Z356" s="66"/>
      <c r="AA356" s="66"/>
      <c r="AB356" s="66"/>
      <c r="AC356" s="66"/>
      <c r="AD356" s="66"/>
      <c r="AE356" s="66"/>
      <c r="AF356" s="66"/>
      <c r="AG356" s="66"/>
      <c r="AH356" s="66"/>
      <c r="AI356" s="66"/>
      <c r="AJ356" s="66"/>
      <c r="AK356" s="66"/>
      <c r="AL356" s="66"/>
      <c r="AM356" s="66"/>
    </row>
    <row r="357" spans="1:39" s="32" customFormat="1" x14ac:dyDescent="0.2">
      <c r="A357" s="56"/>
      <c r="B357" s="52"/>
      <c r="C357" s="52"/>
      <c r="D357" s="38"/>
      <c r="E357" s="38"/>
      <c r="F357" s="39"/>
      <c r="G357" s="39"/>
      <c r="H357" s="43"/>
      <c r="I357" s="38"/>
      <c r="J357" s="43"/>
      <c r="K357" s="43"/>
      <c r="L357" s="38"/>
      <c r="M357" s="38"/>
      <c r="N357" s="43"/>
      <c r="O357" s="44"/>
      <c r="P357" s="43"/>
      <c r="Q357" s="43"/>
      <c r="R357" s="43"/>
      <c r="S357" s="45"/>
      <c r="T357" s="43"/>
      <c r="U357" s="38"/>
      <c r="V357" s="38"/>
      <c r="W357" s="66"/>
      <c r="X357" s="66"/>
      <c r="Y357" s="66"/>
      <c r="Z357" s="66"/>
      <c r="AA357" s="66"/>
      <c r="AB357" s="66"/>
      <c r="AC357" s="66"/>
      <c r="AD357" s="66"/>
      <c r="AE357" s="66"/>
      <c r="AF357" s="66"/>
      <c r="AG357" s="66"/>
      <c r="AH357" s="66"/>
      <c r="AI357" s="66"/>
      <c r="AJ357" s="66"/>
      <c r="AK357" s="66"/>
      <c r="AL357" s="66"/>
      <c r="AM357" s="66"/>
    </row>
    <row r="358" spans="1:39" s="32" customFormat="1" x14ac:dyDescent="0.2">
      <c r="A358" s="56"/>
      <c r="B358" s="52"/>
      <c r="C358" s="52"/>
      <c r="D358" s="38"/>
      <c r="E358" s="38"/>
      <c r="F358" s="39"/>
      <c r="G358" s="39"/>
      <c r="H358" s="43"/>
      <c r="I358" s="38"/>
      <c r="J358" s="43"/>
      <c r="K358" s="43"/>
      <c r="L358" s="38"/>
      <c r="M358" s="38"/>
      <c r="N358" s="43"/>
      <c r="O358" s="44"/>
      <c r="P358" s="43"/>
      <c r="Q358" s="43"/>
      <c r="R358" s="43"/>
      <c r="S358" s="45"/>
      <c r="T358" s="43"/>
      <c r="U358" s="38"/>
      <c r="V358" s="38"/>
      <c r="W358" s="66"/>
      <c r="X358" s="66"/>
      <c r="Y358" s="66"/>
      <c r="Z358" s="66"/>
      <c r="AA358" s="66"/>
      <c r="AB358" s="66"/>
      <c r="AC358" s="66"/>
      <c r="AD358" s="66"/>
      <c r="AE358" s="66"/>
      <c r="AF358" s="66"/>
      <c r="AG358" s="66"/>
      <c r="AH358" s="66"/>
      <c r="AI358" s="66"/>
      <c r="AJ358" s="66"/>
      <c r="AK358" s="66"/>
      <c r="AL358" s="66"/>
      <c r="AM358" s="66"/>
    </row>
    <row r="359" spans="1:39" s="32" customFormat="1" x14ac:dyDescent="0.2">
      <c r="A359" s="56"/>
      <c r="B359" s="52"/>
      <c r="C359" s="52"/>
      <c r="D359" s="38"/>
      <c r="E359" s="38"/>
      <c r="F359" s="39"/>
      <c r="G359" s="39"/>
      <c r="H359" s="43"/>
      <c r="I359" s="38"/>
      <c r="J359" s="43"/>
      <c r="K359" s="43"/>
      <c r="L359" s="38"/>
      <c r="M359" s="38"/>
      <c r="N359" s="43"/>
      <c r="O359" s="44"/>
      <c r="P359" s="43"/>
      <c r="Q359" s="43"/>
      <c r="R359" s="43"/>
      <c r="S359" s="45"/>
      <c r="T359" s="43"/>
      <c r="U359" s="38"/>
      <c r="V359" s="38"/>
      <c r="W359" s="66"/>
      <c r="X359" s="66"/>
      <c r="Y359" s="66"/>
      <c r="Z359" s="66"/>
      <c r="AA359" s="66"/>
      <c r="AB359" s="66"/>
      <c r="AC359" s="66"/>
      <c r="AD359" s="66"/>
      <c r="AE359" s="66"/>
      <c r="AF359" s="66"/>
      <c r="AG359" s="66"/>
      <c r="AH359" s="66"/>
      <c r="AI359" s="66"/>
      <c r="AJ359" s="66"/>
      <c r="AK359" s="66"/>
      <c r="AL359" s="66"/>
      <c r="AM359" s="66"/>
    </row>
    <row r="360" spans="1:39" s="32" customFormat="1" x14ac:dyDescent="0.2">
      <c r="A360" s="56"/>
      <c r="B360" s="52"/>
      <c r="C360" s="52"/>
      <c r="D360" s="38"/>
      <c r="E360" s="38"/>
      <c r="F360" s="39"/>
      <c r="G360" s="39"/>
      <c r="H360" s="43"/>
      <c r="I360" s="38"/>
      <c r="J360" s="43"/>
      <c r="K360" s="43"/>
      <c r="L360" s="38"/>
      <c r="M360" s="38"/>
      <c r="N360" s="43"/>
      <c r="O360" s="44"/>
      <c r="P360" s="43"/>
      <c r="Q360" s="43"/>
      <c r="R360" s="43"/>
      <c r="S360" s="45"/>
      <c r="T360" s="43"/>
      <c r="U360" s="38"/>
      <c r="V360" s="38"/>
      <c r="W360" s="66"/>
      <c r="X360" s="66"/>
      <c r="Y360" s="66"/>
      <c r="Z360" s="66"/>
      <c r="AA360" s="66"/>
      <c r="AB360" s="66"/>
      <c r="AC360" s="66"/>
      <c r="AD360" s="66"/>
      <c r="AE360" s="66"/>
      <c r="AF360" s="66"/>
      <c r="AG360" s="66"/>
      <c r="AH360" s="66"/>
      <c r="AI360" s="66"/>
      <c r="AJ360" s="66"/>
      <c r="AK360" s="66"/>
      <c r="AL360" s="66"/>
      <c r="AM360" s="66"/>
    </row>
    <row r="361" spans="1:39" s="32" customFormat="1" x14ac:dyDescent="0.2">
      <c r="A361" s="56"/>
      <c r="B361" s="52"/>
      <c r="C361" s="52"/>
      <c r="D361" s="38"/>
      <c r="E361" s="38"/>
      <c r="F361" s="39"/>
      <c r="G361" s="39"/>
      <c r="H361" s="43"/>
      <c r="I361" s="38"/>
      <c r="J361" s="43"/>
      <c r="K361" s="43"/>
      <c r="L361" s="38"/>
      <c r="M361" s="38"/>
      <c r="N361" s="43"/>
      <c r="O361" s="44"/>
      <c r="P361" s="43"/>
      <c r="Q361" s="43"/>
      <c r="R361" s="43"/>
      <c r="S361" s="45"/>
      <c r="T361" s="43"/>
      <c r="U361" s="38"/>
      <c r="V361" s="38"/>
      <c r="W361" s="66"/>
      <c r="X361" s="66"/>
      <c r="Y361" s="66"/>
      <c r="Z361" s="66"/>
      <c r="AA361" s="66"/>
      <c r="AB361" s="66"/>
      <c r="AC361" s="66"/>
      <c r="AD361" s="66"/>
      <c r="AE361" s="66"/>
      <c r="AF361" s="66"/>
      <c r="AG361" s="66"/>
      <c r="AH361" s="66"/>
      <c r="AI361" s="66"/>
      <c r="AJ361" s="66"/>
      <c r="AK361" s="66"/>
      <c r="AL361" s="66"/>
      <c r="AM361" s="66"/>
    </row>
    <row r="362" spans="1:39" s="32" customFormat="1" x14ac:dyDescent="0.2">
      <c r="A362" s="56"/>
      <c r="B362" s="52"/>
      <c r="C362" s="52"/>
      <c r="D362" s="38"/>
      <c r="E362" s="38"/>
      <c r="F362" s="39"/>
      <c r="G362" s="39"/>
      <c r="H362" s="43"/>
      <c r="I362" s="38"/>
      <c r="J362" s="43"/>
      <c r="K362" s="43"/>
      <c r="L362" s="38"/>
      <c r="M362" s="38"/>
      <c r="N362" s="43"/>
      <c r="O362" s="44"/>
      <c r="P362" s="43"/>
      <c r="Q362" s="43"/>
      <c r="R362" s="43"/>
      <c r="S362" s="45"/>
      <c r="T362" s="43"/>
      <c r="U362" s="38"/>
      <c r="V362" s="38"/>
      <c r="W362" s="66"/>
      <c r="X362" s="66"/>
      <c r="Y362" s="66"/>
      <c r="Z362" s="66"/>
      <c r="AA362" s="66"/>
      <c r="AB362" s="66"/>
      <c r="AC362" s="66"/>
      <c r="AD362" s="66"/>
      <c r="AE362" s="66"/>
      <c r="AF362" s="66"/>
      <c r="AG362" s="66"/>
      <c r="AH362" s="66"/>
      <c r="AI362" s="66"/>
      <c r="AJ362" s="66"/>
      <c r="AK362" s="66"/>
      <c r="AL362" s="66"/>
      <c r="AM362" s="66"/>
    </row>
    <row r="363" spans="1:39" s="32" customFormat="1" x14ac:dyDescent="0.2">
      <c r="A363" s="56"/>
      <c r="B363" s="52"/>
      <c r="C363" s="52"/>
      <c r="D363" s="38"/>
      <c r="E363" s="38"/>
      <c r="F363" s="39"/>
      <c r="G363" s="39"/>
      <c r="H363" s="43"/>
      <c r="I363" s="38"/>
      <c r="J363" s="43"/>
      <c r="K363" s="43"/>
      <c r="L363" s="38"/>
      <c r="M363" s="38"/>
      <c r="N363" s="43"/>
      <c r="O363" s="44"/>
      <c r="P363" s="43"/>
      <c r="Q363" s="43"/>
      <c r="R363" s="43"/>
      <c r="S363" s="45"/>
      <c r="T363" s="43"/>
      <c r="U363" s="38"/>
      <c r="V363" s="38"/>
      <c r="W363" s="66"/>
      <c r="X363" s="66"/>
      <c r="Y363" s="66"/>
      <c r="Z363" s="66"/>
      <c r="AA363" s="66"/>
      <c r="AB363" s="66"/>
      <c r="AC363" s="66"/>
      <c r="AD363" s="66"/>
      <c r="AE363" s="66"/>
      <c r="AF363" s="66"/>
      <c r="AG363" s="66"/>
      <c r="AH363" s="66"/>
      <c r="AI363" s="66"/>
      <c r="AJ363" s="66"/>
      <c r="AK363" s="66"/>
      <c r="AL363" s="66"/>
      <c r="AM363" s="66"/>
    </row>
    <row r="364" spans="1:39" s="32" customFormat="1" x14ac:dyDescent="0.2">
      <c r="A364" s="56"/>
      <c r="B364" s="52"/>
      <c r="C364" s="52"/>
      <c r="D364" s="38"/>
      <c r="E364" s="38"/>
      <c r="F364" s="39"/>
      <c r="G364" s="39"/>
      <c r="H364" s="43"/>
      <c r="I364" s="38"/>
      <c r="J364" s="43"/>
      <c r="K364" s="43"/>
      <c r="L364" s="38"/>
      <c r="M364" s="38"/>
      <c r="N364" s="43"/>
      <c r="O364" s="44"/>
      <c r="P364" s="43"/>
      <c r="Q364" s="43"/>
      <c r="R364" s="43"/>
      <c r="S364" s="45"/>
      <c r="T364" s="43"/>
      <c r="U364" s="38"/>
      <c r="V364" s="38"/>
      <c r="W364" s="66"/>
      <c r="X364" s="66"/>
      <c r="Y364" s="66"/>
      <c r="Z364" s="66"/>
      <c r="AA364" s="66"/>
      <c r="AB364" s="66"/>
      <c r="AC364" s="66"/>
      <c r="AD364" s="66"/>
      <c r="AE364" s="66"/>
      <c r="AF364" s="66"/>
      <c r="AG364" s="66"/>
      <c r="AH364" s="66"/>
      <c r="AI364" s="66"/>
      <c r="AJ364" s="66"/>
      <c r="AK364" s="66"/>
      <c r="AL364" s="66"/>
      <c r="AM364" s="66"/>
    </row>
    <row r="365" spans="1:39" s="32" customFormat="1" x14ac:dyDescent="0.2">
      <c r="A365" s="56"/>
      <c r="B365" s="52"/>
      <c r="C365" s="52"/>
      <c r="D365" s="38"/>
      <c r="E365" s="38"/>
      <c r="F365" s="39"/>
      <c r="G365" s="39"/>
      <c r="H365" s="43"/>
      <c r="I365" s="38"/>
      <c r="J365" s="43"/>
      <c r="K365" s="43"/>
      <c r="L365" s="38"/>
      <c r="M365" s="38"/>
      <c r="N365" s="43"/>
      <c r="O365" s="44"/>
      <c r="P365" s="43"/>
      <c r="Q365" s="43"/>
      <c r="R365" s="43"/>
      <c r="S365" s="45"/>
      <c r="T365" s="43"/>
      <c r="U365" s="38"/>
      <c r="V365" s="38"/>
      <c r="W365" s="66"/>
      <c r="X365" s="66"/>
      <c r="Y365" s="66"/>
      <c r="Z365" s="66"/>
      <c r="AA365" s="66"/>
      <c r="AB365" s="66"/>
      <c r="AC365" s="66"/>
      <c r="AD365" s="66"/>
      <c r="AE365" s="66"/>
      <c r="AF365" s="66"/>
      <c r="AG365" s="66"/>
      <c r="AH365" s="66"/>
      <c r="AI365" s="66"/>
      <c r="AJ365" s="66"/>
      <c r="AK365" s="66"/>
      <c r="AL365" s="66"/>
      <c r="AM365" s="66"/>
    </row>
    <row r="366" spans="1:39" s="32" customFormat="1" x14ac:dyDescent="0.2">
      <c r="A366" s="56"/>
      <c r="B366" s="52"/>
      <c r="C366" s="52"/>
      <c r="D366" s="38"/>
      <c r="E366" s="38"/>
      <c r="F366" s="39"/>
      <c r="G366" s="39"/>
      <c r="H366" s="43"/>
      <c r="I366" s="38"/>
      <c r="J366" s="43"/>
      <c r="K366" s="43"/>
      <c r="L366" s="38"/>
      <c r="M366" s="38"/>
      <c r="N366" s="43"/>
      <c r="O366" s="44"/>
      <c r="P366" s="43"/>
      <c r="Q366" s="43"/>
      <c r="R366" s="43"/>
      <c r="S366" s="45"/>
      <c r="T366" s="43"/>
      <c r="U366" s="38"/>
      <c r="V366" s="38"/>
      <c r="W366" s="66"/>
      <c r="X366" s="66"/>
      <c r="Y366" s="66"/>
      <c r="Z366" s="66"/>
      <c r="AA366" s="66"/>
      <c r="AB366" s="66"/>
      <c r="AC366" s="66"/>
      <c r="AD366" s="66"/>
      <c r="AE366" s="66"/>
      <c r="AF366" s="66"/>
      <c r="AG366" s="66"/>
      <c r="AH366" s="66"/>
      <c r="AI366" s="66"/>
      <c r="AJ366" s="66"/>
      <c r="AK366" s="66"/>
      <c r="AL366" s="66"/>
      <c r="AM366" s="66"/>
    </row>
    <row r="367" spans="1:39" s="32" customFormat="1" x14ac:dyDescent="0.2">
      <c r="A367" s="56"/>
      <c r="B367" s="52"/>
      <c r="C367" s="52"/>
      <c r="D367" s="38"/>
      <c r="E367" s="38"/>
      <c r="F367" s="39"/>
      <c r="G367" s="39"/>
      <c r="H367" s="43"/>
      <c r="I367" s="38"/>
      <c r="J367" s="43"/>
      <c r="K367" s="43"/>
      <c r="L367" s="38"/>
      <c r="M367" s="38"/>
      <c r="N367" s="43"/>
      <c r="O367" s="44"/>
      <c r="P367" s="43"/>
      <c r="Q367" s="43"/>
      <c r="R367" s="43"/>
      <c r="S367" s="45"/>
      <c r="T367" s="43"/>
      <c r="U367" s="38"/>
      <c r="V367" s="38"/>
      <c r="W367" s="66"/>
      <c r="X367" s="66"/>
      <c r="Y367" s="66"/>
      <c r="Z367" s="66"/>
      <c r="AA367" s="66"/>
      <c r="AB367" s="66"/>
      <c r="AC367" s="66"/>
      <c r="AD367" s="66"/>
      <c r="AE367" s="66"/>
      <c r="AF367" s="66"/>
      <c r="AG367" s="66"/>
      <c r="AH367" s="66"/>
      <c r="AI367" s="66"/>
      <c r="AJ367" s="66"/>
      <c r="AK367" s="66"/>
      <c r="AL367" s="66"/>
      <c r="AM367" s="66"/>
    </row>
    <row r="368" spans="1:39" s="32" customFormat="1" x14ac:dyDescent="0.2">
      <c r="A368" s="56"/>
      <c r="B368" s="52"/>
      <c r="C368" s="52"/>
      <c r="D368" s="38"/>
      <c r="E368" s="38"/>
      <c r="F368" s="39"/>
      <c r="G368" s="39"/>
      <c r="H368" s="43"/>
      <c r="I368" s="38"/>
      <c r="J368" s="43"/>
      <c r="K368" s="43"/>
      <c r="L368" s="38"/>
      <c r="M368" s="38"/>
      <c r="N368" s="43"/>
      <c r="O368" s="44"/>
      <c r="P368" s="43"/>
      <c r="Q368" s="43"/>
      <c r="R368" s="43"/>
      <c r="S368" s="45"/>
      <c r="T368" s="43"/>
      <c r="U368" s="38"/>
      <c r="V368" s="38"/>
      <c r="W368" s="66"/>
      <c r="X368" s="66"/>
      <c r="Y368" s="66"/>
      <c r="Z368" s="66"/>
      <c r="AA368" s="66"/>
      <c r="AB368" s="66"/>
      <c r="AC368" s="66"/>
      <c r="AD368" s="66"/>
      <c r="AE368" s="66"/>
      <c r="AF368" s="66"/>
      <c r="AG368" s="66"/>
      <c r="AH368" s="66"/>
      <c r="AI368" s="66"/>
      <c r="AJ368" s="66"/>
      <c r="AK368" s="66"/>
      <c r="AL368" s="66"/>
      <c r="AM368" s="66"/>
    </row>
    <row r="369" spans="1:39" s="32" customFormat="1" x14ac:dyDescent="0.2">
      <c r="A369" s="56"/>
      <c r="B369" s="52"/>
      <c r="C369" s="52"/>
      <c r="D369" s="38"/>
      <c r="E369" s="38"/>
      <c r="F369" s="39"/>
      <c r="G369" s="39"/>
      <c r="H369" s="43"/>
      <c r="I369" s="38"/>
      <c r="J369" s="43"/>
      <c r="K369" s="43"/>
      <c r="L369" s="38"/>
      <c r="M369" s="38"/>
      <c r="N369" s="43"/>
      <c r="O369" s="44"/>
      <c r="P369" s="43"/>
      <c r="Q369" s="43"/>
      <c r="R369" s="43"/>
      <c r="S369" s="45"/>
      <c r="T369" s="43"/>
      <c r="U369" s="38"/>
      <c r="V369" s="38"/>
      <c r="W369" s="66"/>
      <c r="X369" s="66"/>
      <c r="Y369" s="66"/>
      <c r="Z369" s="66"/>
      <c r="AA369" s="66"/>
      <c r="AB369" s="66"/>
      <c r="AC369" s="66"/>
      <c r="AD369" s="66"/>
      <c r="AE369" s="66"/>
      <c r="AF369" s="66"/>
      <c r="AG369" s="66"/>
      <c r="AH369" s="66"/>
      <c r="AI369" s="66"/>
      <c r="AJ369" s="66"/>
      <c r="AK369" s="66"/>
      <c r="AL369" s="66"/>
      <c r="AM369" s="66"/>
    </row>
    <row r="370" spans="1:39" s="32" customFormat="1" x14ac:dyDescent="0.2">
      <c r="A370" s="56"/>
      <c r="B370" s="52"/>
      <c r="C370" s="52"/>
      <c r="D370" s="38"/>
      <c r="E370" s="38"/>
      <c r="F370" s="39"/>
      <c r="G370" s="39"/>
      <c r="H370" s="43"/>
      <c r="I370" s="38"/>
      <c r="J370" s="43"/>
      <c r="K370" s="43"/>
      <c r="L370" s="38"/>
      <c r="M370" s="38"/>
      <c r="N370" s="43"/>
      <c r="O370" s="44"/>
      <c r="P370" s="43"/>
      <c r="Q370" s="43"/>
      <c r="R370" s="43"/>
      <c r="S370" s="45"/>
      <c r="T370" s="43"/>
      <c r="U370" s="38"/>
      <c r="V370" s="38"/>
      <c r="W370" s="66"/>
      <c r="X370" s="66"/>
      <c r="Y370" s="66"/>
      <c r="Z370" s="66"/>
      <c r="AA370" s="66"/>
      <c r="AB370" s="66"/>
      <c r="AC370" s="66"/>
      <c r="AD370" s="66"/>
      <c r="AE370" s="66"/>
      <c r="AF370" s="66"/>
      <c r="AG370" s="66"/>
      <c r="AH370" s="66"/>
      <c r="AI370" s="66"/>
      <c r="AJ370" s="66"/>
      <c r="AK370" s="66"/>
      <c r="AL370" s="66"/>
      <c r="AM370" s="66"/>
    </row>
    <row r="371" spans="1:39" s="32" customFormat="1" x14ac:dyDescent="0.2">
      <c r="A371" s="56"/>
      <c r="B371" s="52"/>
      <c r="C371" s="52"/>
      <c r="D371" s="38"/>
      <c r="E371" s="38"/>
      <c r="F371" s="39"/>
      <c r="G371" s="39"/>
      <c r="H371" s="43"/>
      <c r="I371" s="38"/>
      <c r="J371" s="43"/>
      <c r="K371" s="43"/>
      <c r="L371" s="38"/>
      <c r="M371" s="38"/>
      <c r="N371" s="43"/>
      <c r="O371" s="44"/>
      <c r="P371" s="43"/>
      <c r="Q371" s="43"/>
      <c r="R371" s="43"/>
      <c r="S371" s="45"/>
      <c r="T371" s="43"/>
      <c r="U371" s="38"/>
      <c r="V371" s="38"/>
      <c r="W371" s="66"/>
      <c r="X371" s="66"/>
      <c r="Y371" s="66"/>
      <c r="Z371" s="66"/>
      <c r="AA371" s="66"/>
      <c r="AB371" s="66"/>
      <c r="AC371" s="66"/>
      <c r="AD371" s="66"/>
      <c r="AE371" s="66"/>
      <c r="AF371" s="66"/>
      <c r="AG371" s="66"/>
      <c r="AH371" s="66"/>
      <c r="AI371" s="66"/>
      <c r="AJ371" s="66"/>
      <c r="AK371" s="66"/>
      <c r="AL371" s="66"/>
      <c r="AM371" s="66"/>
    </row>
    <row r="372" spans="1:39" s="32" customFormat="1" x14ac:dyDescent="0.2">
      <c r="A372" s="56"/>
      <c r="B372" s="52"/>
      <c r="C372" s="52"/>
      <c r="D372" s="38"/>
      <c r="E372" s="38"/>
      <c r="F372" s="39"/>
      <c r="G372" s="39"/>
      <c r="H372" s="43"/>
      <c r="I372" s="38"/>
      <c r="J372" s="43"/>
      <c r="K372" s="43"/>
      <c r="L372" s="38"/>
      <c r="M372" s="38"/>
      <c r="N372" s="43"/>
      <c r="O372" s="44"/>
      <c r="P372" s="43"/>
      <c r="Q372" s="43"/>
      <c r="R372" s="43"/>
      <c r="S372" s="45"/>
      <c r="T372" s="43"/>
      <c r="U372" s="38"/>
      <c r="V372" s="38"/>
      <c r="W372" s="66"/>
      <c r="X372" s="66"/>
      <c r="Y372" s="66"/>
      <c r="Z372" s="66"/>
      <c r="AA372" s="66"/>
      <c r="AB372" s="66"/>
      <c r="AC372" s="66"/>
      <c r="AD372" s="66"/>
      <c r="AE372" s="66"/>
      <c r="AF372" s="66"/>
      <c r="AG372" s="66"/>
      <c r="AH372" s="66"/>
      <c r="AI372" s="66"/>
      <c r="AJ372" s="66"/>
      <c r="AK372" s="66"/>
      <c r="AL372" s="66"/>
      <c r="AM372" s="66"/>
    </row>
    <row r="373" spans="1:39" s="32" customFormat="1" x14ac:dyDescent="0.2">
      <c r="A373" s="56"/>
      <c r="B373" s="52"/>
      <c r="C373" s="52"/>
      <c r="D373" s="38"/>
      <c r="E373" s="38"/>
      <c r="F373" s="39"/>
      <c r="G373" s="39"/>
      <c r="H373" s="43"/>
      <c r="I373" s="38"/>
      <c r="J373" s="43"/>
      <c r="K373" s="43"/>
      <c r="L373" s="38"/>
      <c r="M373" s="38"/>
      <c r="N373" s="43"/>
      <c r="O373" s="44"/>
      <c r="P373" s="43"/>
      <c r="Q373" s="43"/>
      <c r="R373" s="43"/>
      <c r="S373" s="45"/>
      <c r="T373" s="43"/>
      <c r="U373" s="38"/>
      <c r="V373" s="38"/>
      <c r="W373" s="66"/>
      <c r="X373" s="66"/>
      <c r="Y373" s="66"/>
      <c r="Z373" s="66"/>
      <c r="AA373" s="66"/>
      <c r="AB373" s="66"/>
      <c r="AC373" s="66"/>
      <c r="AD373" s="66"/>
      <c r="AE373" s="66"/>
      <c r="AF373" s="66"/>
      <c r="AG373" s="66"/>
      <c r="AH373" s="66"/>
      <c r="AI373" s="66"/>
      <c r="AJ373" s="66"/>
      <c r="AK373" s="66"/>
      <c r="AL373" s="66"/>
      <c r="AM373" s="66"/>
    </row>
    <row r="374" spans="1:39" s="32" customFormat="1" x14ac:dyDescent="0.2">
      <c r="A374" s="56"/>
      <c r="B374" s="52"/>
      <c r="C374" s="52"/>
      <c r="D374" s="38"/>
      <c r="E374" s="38"/>
      <c r="F374" s="39"/>
      <c r="G374" s="39"/>
      <c r="H374" s="43"/>
      <c r="I374" s="38"/>
      <c r="J374" s="43"/>
      <c r="K374" s="43"/>
      <c r="L374" s="38"/>
      <c r="M374" s="38"/>
      <c r="N374" s="43"/>
      <c r="O374" s="44"/>
      <c r="P374" s="43"/>
      <c r="Q374" s="43"/>
      <c r="R374" s="43"/>
      <c r="S374" s="45"/>
      <c r="T374" s="43"/>
      <c r="U374" s="38"/>
      <c r="V374" s="38"/>
      <c r="W374" s="66"/>
      <c r="X374" s="66"/>
      <c r="Y374" s="66"/>
      <c r="Z374" s="66"/>
      <c r="AA374" s="66"/>
      <c r="AB374" s="66"/>
      <c r="AC374" s="66"/>
      <c r="AD374" s="66"/>
      <c r="AE374" s="66"/>
      <c r="AF374" s="66"/>
      <c r="AG374" s="66"/>
      <c r="AH374" s="66"/>
      <c r="AI374" s="66"/>
      <c r="AJ374" s="66"/>
      <c r="AK374" s="66"/>
      <c r="AL374" s="66"/>
      <c r="AM374" s="66"/>
    </row>
    <row r="375" spans="1:39" s="32" customFormat="1" x14ac:dyDescent="0.2">
      <c r="A375" s="56"/>
      <c r="B375" s="52"/>
      <c r="C375" s="52"/>
      <c r="D375" s="38"/>
      <c r="E375" s="38"/>
      <c r="F375" s="39"/>
      <c r="G375" s="39"/>
      <c r="H375" s="43"/>
      <c r="I375" s="38"/>
      <c r="J375" s="43"/>
      <c r="K375" s="43"/>
      <c r="L375" s="38"/>
      <c r="M375" s="38"/>
      <c r="N375" s="43"/>
      <c r="O375" s="44"/>
      <c r="P375" s="43"/>
      <c r="Q375" s="43"/>
      <c r="R375" s="43"/>
      <c r="S375" s="45"/>
      <c r="T375" s="43"/>
      <c r="U375" s="38"/>
      <c r="V375" s="38"/>
      <c r="W375" s="66"/>
      <c r="X375" s="66"/>
      <c r="Y375" s="66"/>
      <c r="Z375" s="66"/>
      <c r="AA375" s="66"/>
      <c r="AB375" s="66"/>
      <c r="AC375" s="66"/>
      <c r="AD375" s="66"/>
      <c r="AE375" s="66"/>
      <c r="AF375" s="66"/>
      <c r="AG375" s="66"/>
      <c r="AH375" s="66"/>
      <c r="AI375" s="66"/>
      <c r="AJ375" s="66"/>
      <c r="AK375" s="66"/>
      <c r="AL375" s="66"/>
      <c r="AM375" s="66"/>
    </row>
    <row r="376" spans="1:39" s="32" customFormat="1" x14ac:dyDescent="0.2">
      <c r="A376" s="56"/>
      <c r="B376" s="52"/>
      <c r="C376" s="52"/>
      <c r="D376" s="38"/>
      <c r="E376" s="38"/>
      <c r="F376" s="39"/>
      <c r="G376" s="39"/>
      <c r="H376" s="43"/>
      <c r="I376" s="38"/>
      <c r="J376" s="43"/>
      <c r="K376" s="43"/>
      <c r="L376" s="38"/>
      <c r="M376" s="38"/>
      <c r="N376" s="43"/>
      <c r="O376" s="44"/>
      <c r="P376" s="43"/>
      <c r="Q376" s="43"/>
      <c r="R376" s="43"/>
      <c r="S376" s="45"/>
      <c r="T376" s="43"/>
      <c r="U376" s="38"/>
      <c r="V376" s="38"/>
      <c r="W376" s="66"/>
      <c r="X376" s="66"/>
      <c r="Y376" s="66"/>
      <c r="Z376" s="66"/>
      <c r="AA376" s="66"/>
      <c r="AB376" s="66"/>
      <c r="AC376" s="66"/>
      <c r="AD376" s="66"/>
      <c r="AE376" s="66"/>
      <c r="AF376" s="66"/>
      <c r="AG376" s="66"/>
      <c r="AH376" s="66"/>
      <c r="AI376" s="66"/>
      <c r="AJ376" s="66"/>
      <c r="AK376" s="66"/>
      <c r="AL376" s="66"/>
      <c r="AM376" s="66"/>
    </row>
    <row r="377" spans="1:39" s="32" customFormat="1" x14ac:dyDescent="0.2">
      <c r="A377" s="56"/>
      <c r="B377" s="52"/>
      <c r="C377" s="52"/>
      <c r="D377" s="38"/>
      <c r="E377" s="38"/>
      <c r="F377" s="39"/>
      <c r="G377" s="39"/>
      <c r="H377" s="43"/>
      <c r="I377" s="38"/>
      <c r="J377" s="43"/>
      <c r="K377" s="43"/>
      <c r="L377" s="38"/>
      <c r="M377" s="38"/>
      <c r="N377" s="43"/>
      <c r="O377" s="44"/>
      <c r="P377" s="43"/>
      <c r="Q377" s="43"/>
      <c r="R377" s="43"/>
      <c r="S377" s="45"/>
      <c r="T377" s="43"/>
      <c r="U377" s="38"/>
      <c r="V377" s="38"/>
      <c r="W377" s="66"/>
      <c r="X377" s="66"/>
      <c r="Y377" s="66"/>
      <c r="Z377" s="66"/>
      <c r="AA377" s="66"/>
      <c r="AB377" s="66"/>
      <c r="AC377" s="66"/>
      <c r="AD377" s="66"/>
      <c r="AE377" s="66"/>
      <c r="AF377" s="66"/>
      <c r="AG377" s="66"/>
      <c r="AH377" s="66"/>
      <c r="AI377" s="66"/>
      <c r="AJ377" s="66"/>
      <c r="AK377" s="66"/>
      <c r="AL377" s="66"/>
      <c r="AM377" s="66"/>
    </row>
    <row r="378" spans="1:39" s="32" customFormat="1" x14ac:dyDescent="0.2">
      <c r="A378" s="56"/>
      <c r="B378" s="52"/>
      <c r="C378" s="52"/>
      <c r="D378" s="38"/>
      <c r="E378" s="38"/>
      <c r="F378" s="39"/>
      <c r="G378" s="39"/>
      <c r="H378" s="43"/>
      <c r="I378" s="38"/>
      <c r="J378" s="43"/>
      <c r="K378" s="43"/>
      <c r="L378" s="38"/>
      <c r="M378" s="38"/>
      <c r="N378" s="43"/>
      <c r="O378" s="44"/>
      <c r="P378" s="43"/>
      <c r="Q378" s="43"/>
      <c r="R378" s="43"/>
      <c r="S378" s="45"/>
      <c r="T378" s="43"/>
      <c r="U378" s="38"/>
      <c r="V378" s="38"/>
      <c r="W378" s="66"/>
      <c r="X378" s="66"/>
      <c r="Y378" s="66"/>
      <c r="Z378" s="66"/>
      <c r="AA378" s="66"/>
      <c r="AB378" s="66"/>
      <c r="AC378" s="66"/>
      <c r="AD378" s="66"/>
      <c r="AE378" s="66"/>
      <c r="AF378" s="66"/>
      <c r="AG378" s="66"/>
      <c r="AH378" s="66"/>
      <c r="AI378" s="66"/>
      <c r="AJ378" s="66"/>
      <c r="AK378" s="66"/>
      <c r="AL378" s="66"/>
      <c r="AM378" s="66"/>
    </row>
    <row r="379" spans="1:39" s="32" customFormat="1" x14ac:dyDescent="0.2">
      <c r="A379" s="56"/>
      <c r="B379" s="52"/>
      <c r="C379" s="52"/>
      <c r="D379" s="38"/>
      <c r="E379" s="38"/>
      <c r="F379" s="39"/>
      <c r="G379" s="39"/>
      <c r="H379" s="43"/>
      <c r="I379" s="38"/>
      <c r="J379" s="43"/>
      <c r="K379" s="43"/>
      <c r="L379" s="38"/>
      <c r="M379" s="38"/>
      <c r="N379" s="43"/>
      <c r="O379" s="44"/>
      <c r="P379" s="43"/>
      <c r="Q379" s="43"/>
      <c r="R379" s="43"/>
      <c r="S379" s="45"/>
      <c r="T379" s="43"/>
      <c r="U379" s="38"/>
      <c r="V379" s="38"/>
      <c r="W379" s="66"/>
      <c r="X379" s="66"/>
      <c r="Y379" s="66"/>
      <c r="Z379" s="66"/>
      <c r="AA379" s="66"/>
      <c r="AB379" s="66"/>
      <c r="AC379" s="66"/>
      <c r="AD379" s="66"/>
      <c r="AE379" s="66"/>
      <c r="AF379" s="66"/>
      <c r="AG379" s="66"/>
      <c r="AH379" s="66"/>
      <c r="AI379" s="66"/>
      <c r="AJ379" s="66"/>
      <c r="AK379" s="66"/>
      <c r="AL379" s="66"/>
      <c r="AM379" s="66"/>
    </row>
    <row r="380" spans="1:39" s="32" customFormat="1" x14ac:dyDescent="0.2">
      <c r="A380" s="56"/>
      <c r="B380" s="52"/>
      <c r="C380" s="52"/>
      <c r="D380" s="38"/>
      <c r="E380" s="38"/>
      <c r="F380" s="39"/>
      <c r="G380" s="39"/>
      <c r="H380" s="43"/>
      <c r="I380" s="38"/>
      <c r="J380" s="43"/>
      <c r="K380" s="43"/>
      <c r="L380" s="38"/>
      <c r="M380" s="38"/>
      <c r="N380" s="43"/>
      <c r="O380" s="44"/>
      <c r="P380" s="43"/>
      <c r="Q380" s="43"/>
      <c r="R380" s="43"/>
      <c r="S380" s="45"/>
      <c r="T380" s="43"/>
      <c r="U380" s="38"/>
      <c r="V380" s="38"/>
      <c r="W380" s="66"/>
      <c r="X380" s="66"/>
      <c r="Y380" s="66"/>
      <c r="Z380" s="66"/>
      <c r="AA380" s="66"/>
      <c r="AB380" s="66"/>
      <c r="AC380" s="66"/>
      <c r="AD380" s="66"/>
      <c r="AE380" s="66"/>
      <c r="AF380" s="66"/>
      <c r="AG380" s="66"/>
      <c r="AH380" s="66"/>
      <c r="AI380" s="66"/>
      <c r="AJ380" s="66"/>
      <c r="AK380" s="66"/>
      <c r="AL380" s="66"/>
      <c r="AM380" s="66"/>
    </row>
    <row r="381" spans="1:39" s="32" customFormat="1" x14ac:dyDescent="0.2">
      <c r="A381" s="56"/>
      <c r="B381" s="52"/>
      <c r="C381" s="52"/>
      <c r="D381" s="38"/>
      <c r="E381" s="38"/>
      <c r="F381" s="39"/>
      <c r="G381" s="39"/>
      <c r="H381" s="43"/>
      <c r="I381" s="38"/>
      <c r="J381" s="43"/>
      <c r="K381" s="43"/>
      <c r="L381" s="38"/>
      <c r="M381" s="38"/>
      <c r="N381" s="43"/>
      <c r="O381" s="44"/>
      <c r="P381" s="43"/>
      <c r="Q381" s="43"/>
      <c r="R381" s="43"/>
      <c r="S381" s="45"/>
      <c r="T381" s="43"/>
      <c r="U381" s="38"/>
      <c r="V381" s="38"/>
      <c r="W381" s="66"/>
      <c r="X381" s="66"/>
      <c r="Y381" s="66"/>
      <c r="Z381" s="66"/>
      <c r="AA381" s="66"/>
      <c r="AB381" s="66"/>
      <c r="AC381" s="66"/>
      <c r="AD381" s="66"/>
      <c r="AE381" s="66"/>
      <c r="AF381" s="66"/>
      <c r="AG381" s="66"/>
      <c r="AH381" s="66"/>
      <c r="AI381" s="66"/>
      <c r="AJ381" s="66"/>
      <c r="AK381" s="66"/>
      <c r="AL381" s="66"/>
      <c r="AM381" s="66"/>
    </row>
    <row r="382" spans="1:39" s="32" customFormat="1" x14ac:dyDescent="0.2">
      <c r="A382" s="56"/>
      <c r="B382" s="52"/>
      <c r="C382" s="52"/>
      <c r="D382" s="38"/>
      <c r="E382" s="38"/>
      <c r="F382" s="39"/>
      <c r="G382" s="39"/>
      <c r="H382" s="43"/>
      <c r="I382" s="38"/>
      <c r="J382" s="43"/>
      <c r="K382" s="43"/>
      <c r="L382" s="38"/>
      <c r="M382" s="38"/>
      <c r="N382" s="43"/>
      <c r="O382" s="44"/>
      <c r="P382" s="43"/>
      <c r="Q382" s="43"/>
      <c r="R382" s="43"/>
      <c r="S382" s="45"/>
      <c r="T382" s="43"/>
      <c r="U382" s="38"/>
      <c r="V382" s="38"/>
      <c r="W382" s="66"/>
      <c r="X382" s="66"/>
      <c r="Y382" s="66"/>
      <c r="Z382" s="66"/>
      <c r="AA382" s="66"/>
      <c r="AB382" s="66"/>
      <c r="AC382" s="66"/>
      <c r="AD382" s="66"/>
      <c r="AE382" s="66"/>
      <c r="AF382" s="66"/>
      <c r="AG382" s="66"/>
      <c r="AH382" s="66"/>
      <c r="AI382" s="66"/>
      <c r="AJ382" s="66"/>
      <c r="AK382" s="66"/>
      <c r="AL382" s="66"/>
      <c r="AM382" s="66"/>
    </row>
    <row r="383" spans="1:39" s="32" customFormat="1" x14ac:dyDescent="0.2">
      <c r="A383" s="56"/>
      <c r="B383" s="52"/>
      <c r="C383" s="52"/>
      <c r="D383" s="38"/>
      <c r="E383" s="38"/>
      <c r="F383" s="39"/>
      <c r="G383" s="39"/>
      <c r="H383" s="43"/>
      <c r="I383" s="38"/>
      <c r="J383" s="43"/>
      <c r="K383" s="43"/>
      <c r="L383" s="38"/>
      <c r="M383" s="38"/>
      <c r="N383" s="43"/>
      <c r="O383" s="44"/>
      <c r="P383" s="43"/>
      <c r="Q383" s="43"/>
      <c r="R383" s="43"/>
      <c r="S383" s="45"/>
      <c r="T383" s="43"/>
      <c r="U383" s="38"/>
      <c r="V383" s="38"/>
      <c r="W383" s="66"/>
      <c r="X383" s="66"/>
      <c r="Y383" s="66"/>
      <c r="Z383" s="66"/>
      <c r="AA383" s="66"/>
      <c r="AB383" s="66"/>
      <c r="AC383" s="66"/>
      <c r="AD383" s="66"/>
      <c r="AE383" s="66"/>
      <c r="AF383" s="66"/>
      <c r="AG383" s="66"/>
      <c r="AH383" s="66"/>
      <c r="AI383" s="66"/>
      <c r="AJ383" s="66"/>
      <c r="AK383" s="66"/>
      <c r="AL383" s="66"/>
      <c r="AM383" s="66"/>
    </row>
    <row r="384" spans="1:39" s="32" customFormat="1" x14ac:dyDescent="0.2">
      <c r="A384" s="56"/>
      <c r="B384" s="52"/>
      <c r="C384" s="52"/>
      <c r="D384" s="38"/>
      <c r="E384" s="38"/>
      <c r="F384" s="39"/>
      <c r="G384" s="39"/>
      <c r="H384" s="43"/>
      <c r="I384" s="38"/>
      <c r="J384" s="43"/>
      <c r="K384" s="43"/>
      <c r="L384" s="38"/>
      <c r="M384" s="38"/>
      <c r="N384" s="43"/>
      <c r="O384" s="44"/>
      <c r="P384" s="43"/>
      <c r="Q384" s="43"/>
      <c r="R384" s="43"/>
      <c r="S384" s="45"/>
      <c r="T384" s="43"/>
      <c r="U384" s="38"/>
      <c r="V384" s="38"/>
      <c r="W384" s="66"/>
      <c r="X384" s="66"/>
      <c r="Y384" s="66"/>
      <c r="Z384" s="66"/>
      <c r="AA384" s="66"/>
      <c r="AB384" s="66"/>
      <c r="AC384" s="66"/>
      <c r="AD384" s="66"/>
      <c r="AE384" s="66"/>
      <c r="AF384" s="66"/>
      <c r="AG384" s="66"/>
      <c r="AH384" s="66"/>
      <c r="AI384" s="66"/>
      <c r="AJ384" s="66"/>
      <c r="AK384" s="66"/>
      <c r="AL384" s="66"/>
      <c r="AM384" s="66"/>
    </row>
    <row r="385" spans="1:39" s="32" customFormat="1" x14ac:dyDescent="0.2">
      <c r="A385" s="56"/>
      <c r="B385" s="52"/>
      <c r="C385" s="52"/>
      <c r="D385" s="38"/>
      <c r="E385" s="38"/>
      <c r="F385" s="39"/>
      <c r="G385" s="39"/>
      <c r="H385" s="43"/>
      <c r="I385" s="38"/>
      <c r="J385" s="43"/>
      <c r="K385" s="43"/>
      <c r="L385" s="38"/>
      <c r="M385" s="38"/>
      <c r="N385" s="43"/>
      <c r="O385" s="44"/>
      <c r="P385" s="43"/>
      <c r="Q385" s="43"/>
      <c r="R385" s="43"/>
      <c r="S385" s="45"/>
      <c r="T385" s="43"/>
      <c r="U385" s="38"/>
      <c r="V385" s="38"/>
      <c r="W385" s="66"/>
      <c r="X385" s="66"/>
      <c r="Y385" s="66"/>
      <c r="Z385" s="66"/>
      <c r="AA385" s="66"/>
      <c r="AB385" s="66"/>
      <c r="AC385" s="66"/>
      <c r="AD385" s="66"/>
      <c r="AE385" s="66"/>
      <c r="AF385" s="66"/>
      <c r="AG385" s="66"/>
      <c r="AH385" s="66"/>
      <c r="AI385" s="66"/>
      <c r="AJ385" s="66"/>
      <c r="AK385" s="66"/>
      <c r="AL385" s="66"/>
      <c r="AM385" s="66"/>
    </row>
    <row r="386" spans="1:39" s="32" customFormat="1" x14ac:dyDescent="0.2">
      <c r="A386" s="56"/>
      <c r="B386" s="52"/>
      <c r="C386" s="52"/>
      <c r="D386" s="38"/>
      <c r="E386" s="38"/>
      <c r="F386" s="39"/>
      <c r="G386" s="39"/>
      <c r="H386" s="43"/>
      <c r="I386" s="38"/>
      <c r="J386" s="43"/>
      <c r="K386" s="43"/>
      <c r="L386" s="38"/>
      <c r="M386" s="38"/>
      <c r="N386" s="43"/>
      <c r="O386" s="44"/>
      <c r="P386" s="43"/>
      <c r="Q386" s="43"/>
      <c r="R386" s="43"/>
      <c r="S386" s="45"/>
      <c r="T386" s="43"/>
      <c r="U386" s="38"/>
      <c r="V386" s="38"/>
      <c r="W386" s="66"/>
      <c r="X386" s="66"/>
      <c r="Y386" s="66"/>
      <c r="Z386" s="66"/>
      <c r="AA386" s="66"/>
      <c r="AB386" s="66"/>
      <c r="AC386" s="66"/>
      <c r="AD386" s="66"/>
      <c r="AE386" s="66"/>
      <c r="AF386" s="66"/>
      <c r="AG386" s="66"/>
      <c r="AH386" s="66"/>
      <c r="AI386" s="66"/>
      <c r="AJ386" s="66"/>
      <c r="AK386" s="66"/>
      <c r="AL386" s="66"/>
      <c r="AM386" s="66"/>
    </row>
    <row r="387" spans="1:39" s="32" customFormat="1" x14ac:dyDescent="0.2">
      <c r="A387" s="56"/>
      <c r="B387" s="52"/>
      <c r="C387" s="52"/>
      <c r="D387" s="38"/>
      <c r="E387" s="38"/>
      <c r="F387" s="39"/>
      <c r="G387" s="39"/>
      <c r="H387" s="43"/>
      <c r="I387" s="38"/>
      <c r="J387" s="43"/>
      <c r="K387" s="43"/>
      <c r="L387" s="38"/>
      <c r="M387" s="38"/>
      <c r="N387" s="43"/>
      <c r="O387" s="44"/>
      <c r="P387" s="43"/>
      <c r="Q387" s="43"/>
      <c r="R387" s="43"/>
      <c r="S387" s="45"/>
      <c r="T387" s="43"/>
      <c r="U387" s="38"/>
      <c r="V387" s="38"/>
      <c r="W387" s="66"/>
      <c r="X387" s="66"/>
      <c r="Y387" s="66"/>
      <c r="Z387" s="66"/>
      <c r="AA387" s="66"/>
      <c r="AB387" s="66"/>
      <c r="AC387" s="66"/>
      <c r="AD387" s="66"/>
      <c r="AE387" s="66"/>
      <c r="AF387" s="66"/>
      <c r="AG387" s="66"/>
      <c r="AH387" s="66"/>
      <c r="AI387" s="66"/>
      <c r="AJ387" s="66"/>
      <c r="AK387" s="66"/>
      <c r="AL387" s="66"/>
      <c r="AM387" s="66"/>
    </row>
    <row r="388" spans="1:39" s="32" customFormat="1" x14ac:dyDescent="0.2">
      <c r="A388" s="56"/>
      <c r="B388" s="52"/>
      <c r="C388" s="52"/>
      <c r="D388" s="38"/>
      <c r="E388" s="38"/>
      <c r="F388" s="39"/>
      <c r="G388" s="39"/>
      <c r="H388" s="43"/>
      <c r="I388" s="38"/>
      <c r="J388" s="43"/>
      <c r="K388" s="43"/>
      <c r="L388" s="38"/>
      <c r="M388" s="38"/>
      <c r="N388" s="43"/>
      <c r="O388" s="44"/>
      <c r="P388" s="43"/>
      <c r="Q388" s="43"/>
      <c r="R388" s="43"/>
      <c r="S388" s="45"/>
      <c r="T388" s="43"/>
      <c r="U388" s="38"/>
      <c r="V388" s="38"/>
      <c r="W388" s="66"/>
      <c r="X388" s="66"/>
      <c r="Y388" s="66"/>
      <c r="Z388" s="66"/>
      <c r="AA388" s="66"/>
      <c r="AB388" s="66"/>
      <c r="AC388" s="66"/>
      <c r="AD388" s="66"/>
      <c r="AE388" s="66"/>
      <c r="AF388" s="66"/>
      <c r="AG388" s="66"/>
      <c r="AH388" s="66"/>
      <c r="AI388" s="66"/>
      <c r="AJ388" s="66"/>
      <c r="AK388" s="66"/>
      <c r="AL388" s="66"/>
      <c r="AM388" s="66"/>
    </row>
    <row r="389" spans="1:39" s="32" customFormat="1" x14ac:dyDescent="0.2">
      <c r="A389" s="56"/>
      <c r="B389" s="52"/>
      <c r="C389" s="52"/>
      <c r="D389" s="38"/>
      <c r="E389" s="38"/>
      <c r="F389" s="39"/>
      <c r="G389" s="39"/>
      <c r="H389" s="43"/>
      <c r="I389" s="38"/>
      <c r="J389" s="43"/>
      <c r="K389" s="43"/>
      <c r="L389" s="38"/>
      <c r="M389" s="38"/>
      <c r="N389" s="43"/>
      <c r="O389" s="44"/>
      <c r="P389" s="43"/>
      <c r="Q389" s="43"/>
      <c r="R389" s="43"/>
      <c r="S389" s="45"/>
      <c r="T389" s="43"/>
      <c r="U389" s="38"/>
      <c r="V389" s="38"/>
      <c r="W389" s="66"/>
      <c r="X389" s="66"/>
      <c r="Y389" s="66"/>
      <c r="Z389" s="66"/>
      <c r="AA389" s="66"/>
      <c r="AB389" s="66"/>
      <c r="AC389" s="66"/>
      <c r="AD389" s="66"/>
      <c r="AE389" s="66"/>
      <c r="AF389" s="66"/>
      <c r="AG389" s="66"/>
      <c r="AH389" s="66"/>
      <c r="AI389" s="66"/>
      <c r="AJ389" s="66"/>
      <c r="AK389" s="66"/>
      <c r="AL389" s="66"/>
      <c r="AM389" s="66"/>
    </row>
    <row r="390" spans="1:39" s="32" customFormat="1" x14ac:dyDescent="0.2">
      <c r="A390" s="56"/>
      <c r="B390" s="52"/>
      <c r="C390" s="52"/>
      <c r="D390" s="38"/>
      <c r="E390" s="38"/>
      <c r="F390" s="39"/>
      <c r="G390" s="39"/>
      <c r="H390" s="43"/>
      <c r="I390" s="38"/>
      <c r="J390" s="43"/>
      <c r="K390" s="43"/>
      <c r="L390" s="38"/>
      <c r="M390" s="38"/>
      <c r="N390" s="43"/>
      <c r="O390" s="44"/>
      <c r="P390" s="43"/>
      <c r="Q390" s="43"/>
      <c r="R390" s="43"/>
      <c r="S390" s="45"/>
      <c r="T390" s="43"/>
      <c r="U390" s="38"/>
      <c r="V390" s="38"/>
      <c r="W390" s="66"/>
      <c r="X390" s="66"/>
      <c r="Y390" s="66"/>
      <c r="Z390" s="66"/>
      <c r="AA390" s="66"/>
      <c r="AB390" s="66"/>
      <c r="AC390" s="66"/>
      <c r="AD390" s="66"/>
      <c r="AE390" s="66"/>
      <c r="AF390" s="66"/>
      <c r="AG390" s="66"/>
      <c r="AH390" s="66"/>
      <c r="AI390" s="66"/>
      <c r="AJ390" s="66"/>
      <c r="AK390" s="66"/>
      <c r="AL390" s="66"/>
      <c r="AM390" s="66"/>
    </row>
    <row r="391" spans="1:39" s="32" customFormat="1" x14ac:dyDescent="0.2">
      <c r="A391" s="56"/>
      <c r="B391" s="52"/>
      <c r="C391" s="52"/>
      <c r="D391" s="38"/>
      <c r="E391" s="38"/>
      <c r="F391" s="39"/>
      <c r="G391" s="39"/>
      <c r="H391" s="43"/>
      <c r="I391" s="38"/>
      <c r="J391" s="43"/>
      <c r="K391" s="43"/>
      <c r="L391" s="38"/>
      <c r="M391" s="38"/>
      <c r="N391" s="43"/>
      <c r="O391" s="44"/>
      <c r="P391" s="43"/>
      <c r="Q391" s="43"/>
      <c r="R391" s="43"/>
      <c r="S391" s="45"/>
      <c r="T391" s="43"/>
      <c r="U391" s="38"/>
      <c r="V391" s="38"/>
      <c r="W391" s="66"/>
      <c r="X391" s="66"/>
      <c r="Y391" s="66"/>
      <c r="Z391" s="66"/>
      <c r="AA391" s="66"/>
      <c r="AB391" s="66"/>
      <c r="AC391" s="66"/>
      <c r="AD391" s="66"/>
      <c r="AE391" s="66"/>
      <c r="AF391" s="66"/>
      <c r="AG391" s="66"/>
      <c r="AH391" s="66"/>
      <c r="AI391" s="66"/>
      <c r="AJ391" s="66"/>
      <c r="AK391" s="66"/>
      <c r="AL391" s="66"/>
      <c r="AM391" s="66"/>
    </row>
    <row r="392" spans="1:39" s="32" customFormat="1" x14ac:dyDescent="0.2">
      <c r="A392" s="56"/>
      <c r="B392" s="52"/>
      <c r="C392" s="52"/>
      <c r="D392" s="38"/>
      <c r="E392" s="38"/>
      <c r="F392" s="39"/>
      <c r="G392" s="39"/>
      <c r="H392" s="43"/>
      <c r="I392" s="38"/>
      <c r="J392" s="43"/>
      <c r="K392" s="43"/>
      <c r="L392" s="38"/>
      <c r="M392" s="38"/>
      <c r="N392" s="43"/>
      <c r="O392" s="44"/>
      <c r="P392" s="43"/>
      <c r="Q392" s="43"/>
      <c r="R392" s="43"/>
      <c r="S392" s="45"/>
      <c r="T392" s="43"/>
      <c r="U392" s="38"/>
      <c r="V392" s="38"/>
      <c r="W392" s="66"/>
      <c r="X392" s="66"/>
      <c r="Y392" s="66"/>
      <c r="Z392" s="66"/>
      <c r="AA392" s="66"/>
      <c r="AB392" s="66"/>
      <c r="AC392" s="66"/>
      <c r="AD392" s="66"/>
      <c r="AE392" s="66"/>
      <c r="AF392" s="66"/>
      <c r="AG392" s="66"/>
      <c r="AH392" s="66"/>
      <c r="AI392" s="66"/>
      <c r="AJ392" s="66"/>
      <c r="AK392" s="66"/>
      <c r="AL392" s="66"/>
      <c r="AM392" s="66"/>
    </row>
    <row r="393" spans="1:39" s="32" customFormat="1" x14ac:dyDescent="0.2">
      <c r="A393" s="56"/>
      <c r="B393" s="52"/>
      <c r="C393" s="52"/>
      <c r="D393" s="38"/>
      <c r="E393" s="38"/>
      <c r="F393" s="39"/>
      <c r="G393" s="39"/>
      <c r="H393" s="43"/>
      <c r="I393" s="38"/>
      <c r="J393" s="43"/>
      <c r="K393" s="43"/>
      <c r="L393" s="38"/>
      <c r="M393" s="38"/>
      <c r="N393" s="43"/>
      <c r="O393" s="44"/>
      <c r="P393" s="43"/>
      <c r="Q393" s="43"/>
      <c r="R393" s="43"/>
      <c r="S393" s="45"/>
      <c r="T393" s="43"/>
      <c r="U393" s="38"/>
      <c r="V393" s="38"/>
      <c r="W393" s="66"/>
      <c r="X393" s="66"/>
      <c r="Y393" s="66"/>
      <c r="Z393" s="66"/>
      <c r="AA393" s="66"/>
      <c r="AB393" s="66"/>
      <c r="AC393" s="66"/>
      <c r="AD393" s="66"/>
      <c r="AE393" s="66"/>
      <c r="AF393" s="66"/>
      <c r="AG393" s="66"/>
      <c r="AH393" s="66"/>
      <c r="AI393" s="66"/>
      <c r="AJ393" s="66"/>
      <c r="AK393" s="66"/>
      <c r="AL393" s="66"/>
      <c r="AM393" s="66"/>
    </row>
    <row r="394" spans="1:39" s="32" customFormat="1" x14ac:dyDescent="0.2">
      <c r="A394" s="56"/>
      <c r="B394" s="52"/>
      <c r="C394" s="52"/>
      <c r="D394" s="38"/>
      <c r="E394" s="38"/>
      <c r="F394" s="39"/>
      <c r="G394" s="39"/>
      <c r="H394" s="43"/>
      <c r="I394" s="38"/>
      <c r="J394" s="43"/>
      <c r="K394" s="43"/>
      <c r="L394" s="38"/>
      <c r="M394" s="38"/>
      <c r="N394" s="43"/>
      <c r="O394" s="44"/>
      <c r="P394" s="43"/>
      <c r="Q394" s="43"/>
      <c r="R394" s="43"/>
      <c r="S394" s="45"/>
      <c r="T394" s="43"/>
      <c r="U394" s="38"/>
      <c r="V394" s="38"/>
      <c r="W394" s="66"/>
      <c r="X394" s="66"/>
      <c r="Y394" s="66"/>
      <c r="Z394" s="66"/>
      <c r="AA394" s="66"/>
      <c r="AB394" s="66"/>
      <c r="AC394" s="66"/>
      <c r="AD394" s="66"/>
      <c r="AE394" s="66"/>
      <c r="AF394" s="66"/>
      <c r="AG394" s="66"/>
      <c r="AH394" s="66"/>
      <c r="AI394" s="66"/>
      <c r="AJ394" s="66"/>
      <c r="AK394" s="66"/>
      <c r="AL394" s="66"/>
      <c r="AM394" s="66"/>
    </row>
    <row r="395" spans="1:39" s="32" customFormat="1" x14ac:dyDescent="0.2">
      <c r="A395" s="56"/>
      <c r="B395" s="52"/>
      <c r="C395" s="52"/>
      <c r="D395" s="38"/>
      <c r="E395" s="38"/>
      <c r="F395" s="39"/>
      <c r="G395" s="39"/>
      <c r="H395" s="43"/>
      <c r="I395" s="38"/>
      <c r="J395" s="43"/>
      <c r="K395" s="43"/>
      <c r="L395" s="38"/>
      <c r="M395" s="38"/>
      <c r="N395" s="43"/>
      <c r="O395" s="44"/>
      <c r="P395" s="43"/>
      <c r="Q395" s="43"/>
      <c r="R395" s="43"/>
      <c r="S395" s="45"/>
      <c r="T395" s="43"/>
      <c r="U395" s="38"/>
      <c r="V395" s="38"/>
      <c r="W395" s="66"/>
      <c r="X395" s="66"/>
      <c r="Y395" s="66"/>
      <c r="Z395" s="66"/>
      <c r="AA395" s="66"/>
      <c r="AB395" s="66"/>
      <c r="AC395" s="66"/>
      <c r="AD395" s="66"/>
      <c r="AE395" s="66"/>
      <c r="AF395" s="66"/>
      <c r="AG395" s="66"/>
      <c r="AH395" s="66"/>
      <c r="AI395" s="66"/>
      <c r="AJ395" s="66"/>
      <c r="AK395" s="66"/>
      <c r="AL395" s="66"/>
      <c r="AM395" s="66"/>
    </row>
    <row r="396" spans="1:39" s="32" customFormat="1" x14ac:dyDescent="0.2">
      <c r="A396" s="56"/>
      <c r="B396" s="52"/>
      <c r="C396" s="52"/>
      <c r="D396" s="38"/>
      <c r="E396" s="38"/>
      <c r="F396" s="39"/>
      <c r="G396" s="39"/>
      <c r="H396" s="43"/>
      <c r="I396" s="38"/>
      <c r="J396" s="43"/>
      <c r="K396" s="43"/>
      <c r="L396" s="38"/>
      <c r="M396" s="38"/>
      <c r="N396" s="43"/>
      <c r="O396" s="44"/>
      <c r="P396" s="43"/>
      <c r="Q396" s="43"/>
      <c r="R396" s="43"/>
      <c r="S396" s="45"/>
      <c r="T396" s="43"/>
      <c r="U396" s="38"/>
      <c r="V396" s="38"/>
      <c r="W396" s="66"/>
      <c r="X396" s="66"/>
      <c r="Y396" s="66"/>
      <c r="Z396" s="66"/>
      <c r="AA396" s="66"/>
      <c r="AB396" s="66"/>
      <c r="AC396" s="66"/>
      <c r="AD396" s="66"/>
      <c r="AE396" s="66"/>
      <c r="AF396" s="66"/>
      <c r="AG396" s="66"/>
      <c r="AH396" s="66"/>
      <c r="AI396" s="66"/>
      <c r="AJ396" s="66"/>
      <c r="AK396" s="66"/>
      <c r="AL396" s="66"/>
      <c r="AM396" s="66"/>
    </row>
    <row r="397" spans="1:39" s="32" customFormat="1" x14ac:dyDescent="0.2">
      <c r="A397" s="56"/>
      <c r="B397" s="52"/>
      <c r="C397" s="52"/>
      <c r="D397" s="38"/>
      <c r="E397" s="38"/>
      <c r="F397" s="39"/>
      <c r="G397" s="39"/>
      <c r="H397" s="43"/>
      <c r="I397" s="38"/>
      <c r="J397" s="43"/>
      <c r="K397" s="43"/>
      <c r="L397" s="38"/>
      <c r="M397" s="38"/>
      <c r="N397" s="43"/>
      <c r="O397" s="44"/>
      <c r="P397" s="43"/>
      <c r="Q397" s="43"/>
      <c r="R397" s="43"/>
      <c r="S397" s="45"/>
      <c r="T397" s="43"/>
      <c r="U397" s="38"/>
      <c r="V397" s="38"/>
      <c r="W397" s="66"/>
      <c r="X397" s="66"/>
      <c r="Y397" s="66"/>
      <c r="Z397" s="66"/>
      <c r="AA397" s="66"/>
      <c r="AB397" s="66"/>
      <c r="AC397" s="66"/>
      <c r="AD397" s="66"/>
      <c r="AE397" s="66"/>
      <c r="AF397" s="66"/>
      <c r="AG397" s="66"/>
      <c r="AH397" s="66"/>
      <c r="AI397" s="66"/>
      <c r="AJ397" s="66"/>
      <c r="AK397" s="66"/>
      <c r="AL397" s="66"/>
      <c r="AM397" s="66"/>
    </row>
    <row r="398" spans="1:39" s="32" customFormat="1" x14ac:dyDescent="0.2">
      <c r="A398" s="56"/>
      <c r="B398" s="52"/>
      <c r="C398" s="52"/>
      <c r="D398" s="38"/>
      <c r="E398" s="38"/>
      <c r="F398" s="39"/>
      <c r="G398" s="39"/>
      <c r="H398" s="43"/>
      <c r="I398" s="38"/>
      <c r="J398" s="43"/>
      <c r="K398" s="43"/>
      <c r="L398" s="38"/>
      <c r="M398" s="38"/>
      <c r="N398" s="43"/>
      <c r="O398" s="44"/>
      <c r="P398" s="43"/>
      <c r="Q398" s="43"/>
      <c r="R398" s="43"/>
      <c r="S398" s="45"/>
      <c r="T398" s="43"/>
      <c r="U398" s="38"/>
      <c r="V398" s="38"/>
      <c r="W398" s="66"/>
      <c r="X398" s="66"/>
      <c r="Y398" s="66"/>
      <c r="Z398" s="66"/>
      <c r="AA398" s="66"/>
      <c r="AB398" s="66"/>
      <c r="AC398" s="66"/>
      <c r="AD398" s="66"/>
      <c r="AE398" s="66"/>
      <c r="AF398" s="66"/>
      <c r="AG398" s="66"/>
      <c r="AH398" s="66"/>
      <c r="AI398" s="66"/>
      <c r="AJ398" s="66"/>
      <c r="AK398" s="66"/>
      <c r="AL398" s="66"/>
      <c r="AM398" s="66"/>
    </row>
    <row r="399" spans="1:39" s="32" customFormat="1" x14ac:dyDescent="0.2">
      <c r="A399" s="56"/>
      <c r="B399" s="52"/>
      <c r="C399" s="52"/>
      <c r="D399" s="38"/>
      <c r="E399" s="38"/>
      <c r="F399" s="39"/>
      <c r="G399" s="39"/>
      <c r="H399" s="43"/>
      <c r="I399" s="38"/>
      <c r="J399" s="43"/>
      <c r="K399" s="43"/>
      <c r="L399" s="38"/>
      <c r="M399" s="38"/>
      <c r="N399" s="43"/>
      <c r="O399" s="44"/>
      <c r="P399" s="43"/>
      <c r="Q399" s="43"/>
      <c r="R399" s="43"/>
      <c r="S399" s="45"/>
      <c r="T399" s="43"/>
      <c r="U399" s="38"/>
      <c r="V399" s="38"/>
      <c r="W399" s="66"/>
      <c r="X399" s="66"/>
      <c r="Y399" s="66"/>
      <c r="Z399" s="66"/>
      <c r="AA399" s="66"/>
      <c r="AB399" s="66"/>
      <c r="AC399" s="66"/>
      <c r="AD399" s="66"/>
      <c r="AE399" s="66"/>
      <c r="AF399" s="66"/>
      <c r="AG399" s="66"/>
      <c r="AH399" s="66"/>
      <c r="AI399" s="66"/>
      <c r="AJ399" s="66"/>
      <c r="AK399" s="66"/>
      <c r="AL399" s="66"/>
      <c r="AM399" s="66"/>
    </row>
    <row r="400" spans="1:39" s="32" customFormat="1" x14ac:dyDescent="0.2">
      <c r="A400" s="56"/>
      <c r="B400" s="52"/>
      <c r="C400" s="52"/>
      <c r="D400" s="38"/>
      <c r="E400" s="38"/>
      <c r="F400" s="39"/>
      <c r="G400" s="39"/>
      <c r="H400" s="43"/>
      <c r="I400" s="38"/>
      <c r="J400" s="43"/>
      <c r="K400" s="43"/>
      <c r="L400" s="38"/>
      <c r="M400" s="38"/>
      <c r="N400" s="43"/>
      <c r="O400" s="44"/>
      <c r="P400" s="43"/>
      <c r="Q400" s="43"/>
      <c r="R400" s="43"/>
      <c r="S400" s="45"/>
      <c r="T400" s="43"/>
      <c r="U400" s="38"/>
      <c r="V400" s="38"/>
      <c r="W400" s="66"/>
      <c r="X400" s="66"/>
      <c r="Y400" s="66"/>
      <c r="Z400" s="66"/>
      <c r="AA400" s="66"/>
      <c r="AB400" s="66"/>
      <c r="AC400" s="66"/>
      <c r="AD400" s="66"/>
      <c r="AE400" s="66"/>
      <c r="AF400" s="66"/>
      <c r="AG400" s="66"/>
      <c r="AH400" s="66"/>
      <c r="AI400" s="66"/>
      <c r="AJ400" s="66"/>
      <c r="AK400" s="66"/>
      <c r="AL400" s="66"/>
      <c r="AM400" s="66"/>
    </row>
    <row r="401" spans="1:39" s="32" customFormat="1" x14ac:dyDescent="0.2">
      <c r="A401" s="56"/>
      <c r="B401" s="52"/>
      <c r="C401" s="52"/>
      <c r="D401" s="38"/>
      <c r="E401" s="38"/>
      <c r="F401" s="39"/>
      <c r="G401" s="39"/>
      <c r="H401" s="43"/>
      <c r="I401" s="38"/>
      <c r="J401" s="43"/>
      <c r="K401" s="43"/>
      <c r="L401" s="38"/>
      <c r="M401" s="38"/>
      <c r="N401" s="43"/>
      <c r="O401" s="44"/>
      <c r="P401" s="43"/>
      <c r="Q401" s="43"/>
      <c r="R401" s="43"/>
      <c r="S401" s="45"/>
      <c r="T401" s="43"/>
      <c r="U401" s="38"/>
      <c r="V401" s="38"/>
      <c r="W401" s="66"/>
      <c r="X401" s="66"/>
      <c r="Y401" s="66"/>
      <c r="Z401" s="66"/>
      <c r="AA401" s="66"/>
      <c r="AB401" s="66"/>
      <c r="AC401" s="66"/>
      <c r="AD401" s="66"/>
      <c r="AE401" s="66"/>
      <c r="AF401" s="66"/>
      <c r="AG401" s="66"/>
      <c r="AH401" s="66"/>
      <c r="AI401" s="66"/>
      <c r="AJ401" s="66"/>
      <c r="AK401" s="66"/>
      <c r="AL401" s="66"/>
      <c r="AM401" s="66"/>
    </row>
    <row r="402" spans="1:39" s="32" customFormat="1" x14ac:dyDescent="0.2">
      <c r="A402" s="56"/>
      <c r="B402" s="52"/>
      <c r="C402" s="52"/>
      <c r="D402" s="38"/>
      <c r="E402" s="38"/>
      <c r="F402" s="39"/>
      <c r="G402" s="39"/>
      <c r="H402" s="43"/>
      <c r="I402" s="38"/>
      <c r="J402" s="43"/>
      <c r="K402" s="43"/>
      <c r="L402" s="38"/>
      <c r="M402" s="38"/>
      <c r="N402" s="43"/>
      <c r="O402" s="44"/>
      <c r="P402" s="43"/>
      <c r="Q402" s="43"/>
      <c r="R402" s="43"/>
      <c r="S402" s="45"/>
      <c r="T402" s="43"/>
      <c r="U402" s="38"/>
      <c r="V402" s="38"/>
      <c r="W402" s="66"/>
      <c r="X402" s="66"/>
      <c r="Y402" s="66"/>
      <c r="Z402" s="66"/>
      <c r="AA402" s="66"/>
      <c r="AB402" s="66"/>
      <c r="AC402" s="66"/>
      <c r="AD402" s="66"/>
      <c r="AE402" s="66"/>
      <c r="AF402" s="66"/>
      <c r="AG402" s="66"/>
      <c r="AH402" s="66"/>
      <c r="AI402" s="66"/>
      <c r="AJ402" s="66"/>
      <c r="AK402" s="66"/>
      <c r="AL402" s="66"/>
      <c r="AM402" s="66"/>
    </row>
    <row r="403" spans="1:39" s="32" customFormat="1" x14ac:dyDescent="0.2">
      <c r="A403" s="56"/>
      <c r="B403" s="52"/>
      <c r="C403" s="52"/>
      <c r="D403" s="38"/>
      <c r="E403" s="38"/>
      <c r="F403" s="39"/>
      <c r="G403" s="39"/>
      <c r="H403" s="43"/>
      <c r="I403" s="38"/>
      <c r="J403" s="43"/>
      <c r="K403" s="43"/>
      <c r="L403" s="38"/>
      <c r="M403" s="38"/>
      <c r="N403" s="43"/>
      <c r="O403" s="44"/>
      <c r="P403" s="43"/>
      <c r="Q403" s="43"/>
      <c r="R403" s="43"/>
      <c r="S403" s="45"/>
      <c r="T403" s="43"/>
      <c r="U403" s="38"/>
      <c r="V403" s="38"/>
      <c r="W403" s="66"/>
      <c r="X403" s="66"/>
      <c r="Y403" s="66"/>
      <c r="Z403" s="66"/>
      <c r="AA403" s="66"/>
      <c r="AB403" s="66"/>
      <c r="AC403" s="66"/>
      <c r="AD403" s="66"/>
      <c r="AE403" s="66"/>
      <c r="AF403" s="66"/>
      <c r="AG403" s="66"/>
      <c r="AH403" s="66"/>
      <c r="AI403" s="66"/>
      <c r="AJ403" s="66"/>
      <c r="AK403" s="66"/>
      <c r="AL403" s="66"/>
      <c r="AM403" s="66"/>
    </row>
    <row r="404" spans="1:39" s="32" customFormat="1" x14ac:dyDescent="0.2">
      <c r="A404" s="56"/>
      <c r="B404" s="52"/>
      <c r="C404" s="52"/>
      <c r="D404" s="38"/>
      <c r="E404" s="38"/>
      <c r="F404" s="39"/>
      <c r="G404" s="39"/>
      <c r="H404" s="43"/>
      <c r="I404" s="38"/>
      <c r="J404" s="43"/>
      <c r="K404" s="43"/>
      <c r="L404" s="38"/>
      <c r="M404" s="38"/>
      <c r="N404" s="43"/>
      <c r="O404" s="44"/>
      <c r="P404" s="43"/>
      <c r="Q404" s="43"/>
      <c r="R404" s="43"/>
      <c r="S404" s="45"/>
      <c r="T404" s="43"/>
      <c r="U404" s="38"/>
      <c r="V404" s="38"/>
      <c r="W404" s="66"/>
      <c r="X404" s="66"/>
      <c r="Y404" s="66"/>
      <c r="Z404" s="66"/>
      <c r="AA404" s="66"/>
      <c r="AB404" s="66"/>
      <c r="AC404" s="66"/>
      <c r="AD404" s="66"/>
      <c r="AE404" s="66"/>
      <c r="AF404" s="66"/>
      <c r="AG404" s="66"/>
      <c r="AH404" s="66"/>
      <c r="AI404" s="66"/>
      <c r="AJ404" s="66"/>
      <c r="AK404" s="66"/>
      <c r="AL404" s="66"/>
      <c r="AM404" s="66"/>
    </row>
    <row r="405" spans="1:39" s="32" customFormat="1" x14ac:dyDescent="0.2">
      <c r="A405" s="56"/>
      <c r="B405" s="52"/>
      <c r="C405" s="52"/>
      <c r="D405" s="38"/>
      <c r="E405" s="38"/>
      <c r="F405" s="39"/>
      <c r="G405" s="39"/>
      <c r="H405" s="43"/>
      <c r="I405" s="38"/>
      <c r="J405" s="43"/>
      <c r="K405" s="43"/>
      <c r="L405" s="38"/>
      <c r="M405" s="38"/>
      <c r="N405" s="43"/>
      <c r="O405" s="44"/>
      <c r="P405" s="43"/>
      <c r="Q405" s="43"/>
      <c r="R405" s="43"/>
      <c r="S405" s="45"/>
      <c r="T405" s="43"/>
      <c r="U405" s="38"/>
      <c r="V405" s="38"/>
      <c r="W405" s="66"/>
      <c r="X405" s="66"/>
      <c r="Y405" s="66"/>
      <c r="Z405" s="66"/>
      <c r="AA405" s="66"/>
      <c r="AB405" s="66"/>
      <c r="AC405" s="66"/>
      <c r="AD405" s="66"/>
      <c r="AE405" s="66"/>
      <c r="AF405" s="66"/>
      <c r="AG405" s="66"/>
      <c r="AH405" s="66"/>
      <c r="AI405" s="66"/>
      <c r="AJ405" s="66"/>
      <c r="AK405" s="66"/>
      <c r="AL405" s="66"/>
      <c r="AM405" s="66"/>
    </row>
    <row r="406" spans="1:39" s="32" customFormat="1" x14ac:dyDescent="0.2">
      <c r="A406" s="56"/>
      <c r="B406" s="52"/>
      <c r="C406" s="52"/>
      <c r="D406" s="38"/>
      <c r="E406" s="38"/>
      <c r="F406" s="39"/>
      <c r="G406" s="39"/>
      <c r="H406" s="43"/>
      <c r="I406" s="38"/>
      <c r="J406" s="43"/>
      <c r="K406" s="43"/>
      <c r="L406" s="38"/>
      <c r="M406" s="38"/>
      <c r="N406" s="43"/>
      <c r="O406" s="44"/>
      <c r="P406" s="43"/>
      <c r="Q406" s="43"/>
      <c r="R406" s="43"/>
      <c r="S406" s="45"/>
      <c r="T406" s="43"/>
      <c r="U406" s="38"/>
      <c r="V406" s="38"/>
      <c r="W406" s="66"/>
      <c r="X406" s="66"/>
      <c r="Y406" s="66"/>
      <c r="Z406" s="66"/>
      <c r="AA406" s="66"/>
      <c r="AB406" s="66"/>
      <c r="AC406" s="66"/>
      <c r="AD406" s="66"/>
      <c r="AE406" s="66"/>
      <c r="AF406" s="66"/>
      <c r="AG406" s="66"/>
      <c r="AH406" s="66"/>
      <c r="AI406" s="66"/>
      <c r="AJ406" s="66"/>
      <c r="AK406" s="66"/>
      <c r="AL406" s="66"/>
      <c r="AM406" s="66"/>
    </row>
    <row r="407" spans="1:39" s="32" customFormat="1" x14ac:dyDescent="0.2">
      <c r="A407" s="56"/>
      <c r="B407" s="52"/>
      <c r="C407" s="52"/>
      <c r="D407" s="38"/>
      <c r="E407" s="38"/>
      <c r="F407" s="39"/>
      <c r="G407" s="39"/>
      <c r="H407" s="43"/>
      <c r="I407" s="38"/>
      <c r="J407" s="43"/>
      <c r="K407" s="43"/>
      <c r="L407" s="38"/>
      <c r="M407" s="38"/>
      <c r="N407" s="43"/>
      <c r="O407" s="44"/>
      <c r="P407" s="43"/>
      <c r="Q407" s="43"/>
      <c r="R407" s="43"/>
      <c r="S407" s="45"/>
      <c r="T407" s="43"/>
      <c r="U407" s="38"/>
      <c r="V407" s="38"/>
      <c r="W407" s="66"/>
      <c r="X407" s="66"/>
      <c r="Y407" s="66"/>
      <c r="Z407" s="66"/>
      <c r="AA407" s="66"/>
      <c r="AB407" s="66"/>
      <c r="AC407" s="66"/>
      <c r="AD407" s="66"/>
      <c r="AE407" s="66"/>
      <c r="AF407" s="66"/>
      <c r="AG407" s="66"/>
      <c r="AH407" s="66"/>
      <c r="AI407" s="66"/>
      <c r="AJ407" s="66"/>
      <c r="AK407" s="66"/>
      <c r="AL407" s="66"/>
      <c r="AM407" s="66"/>
    </row>
    <row r="408" spans="1:39" s="32" customFormat="1" x14ac:dyDescent="0.2">
      <c r="A408" s="56"/>
      <c r="B408" s="52"/>
      <c r="C408" s="52"/>
      <c r="D408" s="38"/>
      <c r="E408" s="38"/>
      <c r="F408" s="39"/>
      <c r="G408" s="39"/>
      <c r="H408" s="43"/>
      <c r="I408" s="38"/>
      <c r="J408" s="43"/>
      <c r="K408" s="43"/>
      <c r="L408" s="38"/>
      <c r="M408" s="38"/>
      <c r="N408" s="43"/>
      <c r="O408" s="44"/>
      <c r="P408" s="43"/>
      <c r="Q408" s="43"/>
      <c r="R408" s="43"/>
      <c r="S408" s="45"/>
      <c r="T408" s="43"/>
      <c r="U408" s="38"/>
      <c r="V408" s="38"/>
      <c r="W408" s="66"/>
      <c r="X408" s="66"/>
      <c r="Y408" s="66"/>
      <c r="Z408" s="66"/>
      <c r="AA408" s="66"/>
      <c r="AB408" s="66"/>
      <c r="AC408" s="66"/>
      <c r="AD408" s="66"/>
      <c r="AE408" s="66"/>
      <c r="AF408" s="66"/>
      <c r="AG408" s="66"/>
      <c r="AH408" s="66"/>
      <c r="AI408" s="66"/>
      <c r="AJ408" s="66"/>
      <c r="AK408" s="66"/>
      <c r="AL408" s="66"/>
      <c r="AM408" s="66"/>
    </row>
    <row r="409" spans="1:39" s="32" customFormat="1" x14ac:dyDescent="0.2">
      <c r="A409" s="56"/>
      <c r="B409" s="52"/>
      <c r="C409" s="52"/>
      <c r="D409" s="38"/>
      <c r="E409" s="38"/>
      <c r="F409" s="39"/>
      <c r="G409" s="39"/>
      <c r="H409" s="43"/>
      <c r="I409" s="38"/>
      <c r="J409" s="43"/>
      <c r="K409" s="43"/>
      <c r="L409" s="38"/>
      <c r="M409" s="38"/>
      <c r="N409" s="43"/>
      <c r="O409" s="44"/>
      <c r="P409" s="43"/>
      <c r="Q409" s="43"/>
      <c r="R409" s="43"/>
      <c r="S409" s="45"/>
      <c r="T409" s="43"/>
      <c r="U409" s="38"/>
      <c r="V409" s="38"/>
      <c r="W409" s="66"/>
      <c r="X409" s="66"/>
      <c r="Y409" s="66"/>
      <c r="Z409" s="66"/>
      <c r="AA409" s="66"/>
      <c r="AB409" s="66"/>
      <c r="AC409" s="66"/>
      <c r="AD409" s="66"/>
      <c r="AE409" s="66"/>
      <c r="AF409" s="66"/>
      <c r="AG409" s="66"/>
      <c r="AH409" s="66"/>
      <c r="AI409" s="66"/>
      <c r="AJ409" s="66"/>
      <c r="AK409" s="66"/>
      <c r="AL409" s="66"/>
      <c r="AM409" s="66"/>
    </row>
    <row r="410" spans="1:39" s="32" customFormat="1" x14ac:dyDescent="0.2">
      <c r="A410" s="56"/>
      <c r="B410" s="52"/>
      <c r="C410" s="52"/>
      <c r="D410" s="38"/>
      <c r="E410" s="38"/>
      <c r="F410" s="39"/>
      <c r="G410" s="39"/>
      <c r="H410" s="43"/>
      <c r="I410" s="38"/>
      <c r="J410" s="43"/>
      <c r="K410" s="43"/>
      <c r="L410" s="38"/>
      <c r="M410" s="38"/>
      <c r="N410" s="43"/>
      <c r="O410" s="44"/>
      <c r="P410" s="43"/>
      <c r="Q410" s="43"/>
      <c r="R410" s="43"/>
      <c r="S410" s="45"/>
      <c r="T410" s="43"/>
      <c r="U410" s="38"/>
      <c r="V410" s="38"/>
      <c r="W410" s="66"/>
      <c r="X410" s="66"/>
      <c r="Y410" s="66"/>
      <c r="Z410" s="66"/>
      <c r="AA410" s="66"/>
      <c r="AB410" s="66"/>
      <c r="AC410" s="66"/>
      <c r="AD410" s="66"/>
      <c r="AE410" s="66"/>
      <c r="AF410" s="66"/>
      <c r="AG410" s="66"/>
      <c r="AH410" s="66"/>
      <c r="AI410" s="66"/>
      <c r="AJ410" s="66"/>
      <c r="AK410" s="66"/>
      <c r="AL410" s="66"/>
      <c r="AM410" s="66"/>
    </row>
    <row r="411" spans="1:39" s="32" customFormat="1" x14ac:dyDescent="0.2">
      <c r="A411" s="56"/>
      <c r="B411" s="52"/>
      <c r="C411" s="52"/>
      <c r="D411" s="38"/>
      <c r="E411" s="38"/>
      <c r="F411" s="39"/>
      <c r="G411" s="39"/>
      <c r="H411" s="43"/>
      <c r="I411" s="38"/>
      <c r="J411" s="43"/>
      <c r="K411" s="43"/>
      <c r="L411" s="38"/>
      <c r="M411" s="38"/>
      <c r="N411" s="43"/>
      <c r="O411" s="44"/>
      <c r="P411" s="43"/>
      <c r="Q411" s="43"/>
      <c r="R411" s="43"/>
      <c r="S411" s="45"/>
      <c r="T411" s="43"/>
      <c r="U411" s="38"/>
      <c r="V411" s="38"/>
      <c r="W411" s="66"/>
      <c r="X411" s="66"/>
      <c r="Y411" s="66"/>
      <c r="Z411" s="66"/>
      <c r="AA411" s="66"/>
      <c r="AB411" s="66"/>
      <c r="AC411" s="66"/>
      <c r="AD411" s="66"/>
      <c r="AE411" s="66"/>
      <c r="AF411" s="66"/>
      <c r="AG411" s="66"/>
      <c r="AH411" s="66"/>
      <c r="AI411" s="66"/>
      <c r="AJ411" s="66"/>
      <c r="AK411" s="66"/>
      <c r="AL411" s="66"/>
      <c r="AM411" s="66"/>
    </row>
    <row r="412" spans="1:39" s="32" customFormat="1" x14ac:dyDescent="0.2">
      <c r="A412" s="56"/>
      <c r="B412" s="52"/>
      <c r="C412" s="52"/>
      <c r="D412" s="38"/>
      <c r="E412" s="38"/>
      <c r="F412" s="39"/>
      <c r="G412" s="39"/>
      <c r="H412" s="43"/>
      <c r="I412" s="38"/>
      <c r="J412" s="43"/>
      <c r="K412" s="43"/>
      <c r="L412" s="38"/>
      <c r="M412" s="38"/>
      <c r="N412" s="43"/>
      <c r="O412" s="44"/>
      <c r="P412" s="43"/>
      <c r="Q412" s="43"/>
      <c r="R412" s="43"/>
      <c r="S412" s="45"/>
      <c r="T412" s="43"/>
      <c r="U412" s="38"/>
      <c r="V412" s="38"/>
      <c r="W412" s="66"/>
      <c r="X412" s="66"/>
      <c r="Y412" s="66"/>
      <c r="Z412" s="66"/>
      <c r="AA412" s="66"/>
      <c r="AB412" s="66"/>
      <c r="AC412" s="66"/>
      <c r="AD412" s="66"/>
      <c r="AE412" s="66"/>
      <c r="AF412" s="66"/>
      <c r="AG412" s="66"/>
      <c r="AH412" s="66"/>
      <c r="AI412" s="66"/>
      <c r="AJ412" s="66"/>
      <c r="AK412" s="66"/>
      <c r="AL412" s="66"/>
      <c r="AM412" s="66"/>
    </row>
    <row r="413" spans="1:39" s="32" customFormat="1" x14ac:dyDescent="0.2">
      <c r="A413" s="56"/>
      <c r="B413" s="52"/>
      <c r="C413" s="52"/>
      <c r="D413" s="38"/>
      <c r="E413" s="38"/>
      <c r="F413" s="39"/>
      <c r="G413" s="39"/>
      <c r="H413" s="43"/>
      <c r="I413" s="38"/>
      <c r="J413" s="43"/>
      <c r="K413" s="43"/>
      <c r="L413" s="38"/>
      <c r="M413" s="38"/>
      <c r="N413" s="43"/>
      <c r="O413" s="44"/>
      <c r="P413" s="43"/>
      <c r="Q413" s="43"/>
      <c r="R413" s="43"/>
      <c r="S413" s="45"/>
      <c r="T413" s="43"/>
      <c r="U413" s="38"/>
      <c r="V413" s="38"/>
      <c r="W413" s="66"/>
      <c r="X413" s="66"/>
      <c r="Y413" s="66"/>
      <c r="Z413" s="66"/>
      <c r="AA413" s="66"/>
      <c r="AB413" s="66"/>
      <c r="AC413" s="66"/>
      <c r="AD413" s="66"/>
      <c r="AE413" s="66"/>
      <c r="AF413" s="66"/>
      <c r="AG413" s="66"/>
      <c r="AH413" s="66"/>
      <c r="AI413" s="66"/>
      <c r="AJ413" s="66"/>
      <c r="AK413" s="66"/>
      <c r="AL413" s="66"/>
      <c r="AM413" s="66"/>
    </row>
    <row r="414" spans="1:39" s="32" customFormat="1" x14ac:dyDescent="0.2">
      <c r="A414" s="56"/>
      <c r="B414" s="52"/>
      <c r="C414" s="52"/>
      <c r="D414" s="38"/>
      <c r="E414" s="38"/>
      <c r="F414" s="39"/>
      <c r="G414" s="39"/>
      <c r="H414" s="43"/>
      <c r="I414" s="38"/>
      <c r="J414" s="43"/>
      <c r="K414" s="43"/>
      <c r="L414" s="38"/>
      <c r="M414" s="38"/>
      <c r="N414" s="43"/>
      <c r="O414" s="44"/>
      <c r="P414" s="43"/>
      <c r="Q414" s="43"/>
      <c r="R414" s="43"/>
      <c r="S414" s="45"/>
      <c r="T414" s="43"/>
      <c r="U414" s="38"/>
      <c r="V414" s="38"/>
      <c r="W414" s="66"/>
      <c r="X414" s="66"/>
      <c r="Y414" s="66"/>
      <c r="Z414" s="66"/>
      <c r="AA414" s="66"/>
      <c r="AB414" s="66"/>
      <c r="AC414" s="66"/>
      <c r="AD414" s="66"/>
      <c r="AE414" s="66"/>
      <c r="AF414" s="66"/>
      <c r="AG414" s="66"/>
      <c r="AH414" s="66"/>
      <c r="AI414" s="66"/>
      <c r="AJ414" s="66"/>
      <c r="AK414" s="66"/>
      <c r="AL414" s="66"/>
      <c r="AM414" s="66"/>
    </row>
    <row r="415" spans="1:39" s="32" customFormat="1" x14ac:dyDescent="0.2">
      <c r="A415" s="56"/>
      <c r="B415" s="52"/>
      <c r="C415" s="52"/>
      <c r="D415" s="38"/>
      <c r="E415" s="38"/>
      <c r="F415" s="39"/>
      <c r="G415" s="39"/>
      <c r="H415" s="43"/>
      <c r="I415" s="38"/>
      <c r="J415" s="43"/>
      <c r="K415" s="43"/>
      <c r="L415" s="38"/>
      <c r="M415" s="38"/>
      <c r="N415" s="43"/>
      <c r="O415" s="44"/>
      <c r="P415" s="43"/>
      <c r="Q415" s="43"/>
      <c r="R415" s="43"/>
      <c r="S415" s="45"/>
      <c r="T415" s="43"/>
      <c r="U415" s="38"/>
      <c r="V415" s="38"/>
      <c r="W415" s="66"/>
      <c r="X415" s="66"/>
      <c r="Y415" s="66"/>
      <c r="Z415" s="66"/>
      <c r="AA415" s="66"/>
      <c r="AB415" s="66"/>
      <c r="AC415" s="66"/>
      <c r="AD415" s="66"/>
      <c r="AE415" s="66"/>
      <c r="AF415" s="66"/>
      <c r="AG415" s="66"/>
      <c r="AH415" s="66"/>
      <c r="AI415" s="66"/>
      <c r="AJ415" s="66"/>
      <c r="AK415" s="66"/>
      <c r="AL415" s="66"/>
      <c r="AM415" s="66"/>
    </row>
    <row r="416" spans="1:39" s="32" customFormat="1" x14ac:dyDescent="0.2">
      <c r="A416" s="56"/>
      <c r="B416" s="52"/>
      <c r="C416" s="52"/>
      <c r="D416" s="38"/>
      <c r="E416" s="38"/>
      <c r="F416" s="39"/>
      <c r="G416" s="39"/>
      <c r="H416" s="43"/>
      <c r="I416" s="38"/>
      <c r="J416" s="43"/>
      <c r="K416" s="43"/>
      <c r="L416" s="38"/>
      <c r="M416" s="38"/>
      <c r="N416" s="43"/>
      <c r="O416" s="44"/>
      <c r="P416" s="43"/>
      <c r="Q416" s="43"/>
      <c r="R416" s="43"/>
      <c r="S416" s="45"/>
      <c r="T416" s="43"/>
      <c r="U416" s="38"/>
      <c r="V416" s="38"/>
      <c r="W416" s="66"/>
      <c r="X416" s="66"/>
      <c r="Y416" s="66"/>
      <c r="Z416" s="66"/>
      <c r="AA416" s="66"/>
      <c r="AB416" s="66"/>
      <c r="AC416" s="66"/>
      <c r="AD416" s="66"/>
      <c r="AE416" s="66"/>
      <c r="AF416" s="66"/>
      <c r="AG416" s="66"/>
      <c r="AH416" s="66"/>
      <c r="AI416" s="66"/>
      <c r="AJ416" s="66"/>
      <c r="AK416" s="66"/>
      <c r="AL416" s="66"/>
      <c r="AM416" s="66"/>
    </row>
    <row r="417" spans="1:39" s="32" customFormat="1" x14ac:dyDescent="0.2">
      <c r="A417" s="56"/>
      <c r="B417" s="52"/>
      <c r="C417" s="52"/>
      <c r="D417" s="38"/>
      <c r="E417" s="38"/>
      <c r="F417" s="39"/>
      <c r="G417" s="39"/>
      <c r="H417" s="43"/>
      <c r="I417" s="38"/>
      <c r="J417" s="43"/>
      <c r="K417" s="43"/>
      <c r="L417" s="38"/>
      <c r="M417" s="38"/>
      <c r="N417" s="43"/>
      <c r="O417" s="44"/>
      <c r="P417" s="43"/>
      <c r="Q417" s="43"/>
      <c r="R417" s="43"/>
      <c r="S417" s="45"/>
      <c r="T417" s="43"/>
      <c r="U417" s="38"/>
      <c r="V417" s="38"/>
      <c r="W417" s="66"/>
      <c r="X417" s="66"/>
      <c r="Y417" s="66"/>
      <c r="Z417" s="66"/>
      <c r="AA417" s="66"/>
      <c r="AB417" s="66"/>
      <c r="AC417" s="66"/>
      <c r="AD417" s="66"/>
      <c r="AE417" s="66"/>
      <c r="AF417" s="66"/>
      <c r="AG417" s="66"/>
      <c r="AH417" s="66"/>
      <c r="AI417" s="66"/>
      <c r="AJ417" s="66"/>
      <c r="AK417" s="66"/>
      <c r="AL417" s="66"/>
      <c r="AM417" s="66"/>
    </row>
    <row r="418" spans="1:39" s="32" customFormat="1" x14ac:dyDescent="0.2">
      <c r="A418" s="56"/>
      <c r="B418" s="52"/>
      <c r="C418" s="52"/>
      <c r="D418" s="38"/>
      <c r="E418" s="38"/>
      <c r="F418" s="39"/>
      <c r="G418" s="39"/>
      <c r="H418" s="43"/>
      <c r="I418" s="38"/>
      <c r="J418" s="43"/>
      <c r="K418" s="43"/>
      <c r="L418" s="38"/>
      <c r="M418" s="38"/>
      <c r="N418" s="43"/>
      <c r="O418" s="44"/>
      <c r="P418" s="43"/>
      <c r="Q418" s="43"/>
      <c r="R418" s="43"/>
      <c r="S418" s="45"/>
      <c r="T418" s="43"/>
      <c r="U418" s="38"/>
      <c r="V418" s="38"/>
      <c r="W418" s="66"/>
      <c r="X418" s="66"/>
      <c r="Y418" s="66"/>
      <c r="Z418" s="66"/>
      <c r="AA418" s="66"/>
      <c r="AB418" s="66"/>
      <c r="AC418" s="66"/>
      <c r="AD418" s="66"/>
      <c r="AE418" s="66"/>
      <c r="AF418" s="66"/>
      <c r="AG418" s="66"/>
      <c r="AH418" s="66"/>
      <c r="AI418" s="66"/>
      <c r="AJ418" s="66"/>
      <c r="AK418" s="66"/>
      <c r="AL418" s="66"/>
      <c r="AM418" s="66"/>
    </row>
    <row r="419" spans="1:39" s="32" customFormat="1" x14ac:dyDescent="0.2">
      <c r="A419" s="56"/>
      <c r="B419" s="52"/>
      <c r="C419" s="52"/>
      <c r="D419" s="38"/>
      <c r="E419" s="38"/>
      <c r="F419" s="39"/>
      <c r="G419" s="39"/>
      <c r="H419" s="43"/>
      <c r="I419" s="38"/>
      <c r="J419" s="43"/>
      <c r="K419" s="43"/>
      <c r="L419" s="38"/>
      <c r="M419" s="38"/>
      <c r="N419" s="43"/>
      <c r="O419" s="44"/>
      <c r="P419" s="43"/>
      <c r="Q419" s="43"/>
      <c r="R419" s="43"/>
      <c r="S419" s="45"/>
      <c r="T419" s="43"/>
      <c r="U419" s="38"/>
      <c r="V419" s="38"/>
      <c r="W419" s="66"/>
      <c r="X419" s="66"/>
      <c r="Y419" s="66"/>
      <c r="Z419" s="66"/>
      <c r="AA419" s="66"/>
      <c r="AB419" s="66"/>
      <c r="AC419" s="66"/>
      <c r="AD419" s="66"/>
      <c r="AE419" s="66"/>
      <c r="AF419" s="66"/>
      <c r="AG419" s="66"/>
      <c r="AH419" s="66"/>
      <c r="AI419" s="66"/>
      <c r="AJ419" s="66"/>
      <c r="AK419" s="66"/>
      <c r="AL419" s="66"/>
      <c r="AM419" s="66"/>
    </row>
    <row r="420" spans="1:39" s="32" customFormat="1" x14ac:dyDescent="0.2">
      <c r="A420" s="56"/>
      <c r="B420" s="52"/>
      <c r="C420" s="52"/>
      <c r="D420" s="38"/>
      <c r="E420" s="38"/>
      <c r="F420" s="39"/>
      <c r="G420" s="39"/>
      <c r="H420" s="43"/>
      <c r="I420" s="38"/>
      <c r="J420" s="43"/>
      <c r="K420" s="43"/>
      <c r="L420" s="38"/>
      <c r="M420" s="38"/>
      <c r="N420" s="43"/>
      <c r="O420" s="44"/>
      <c r="P420" s="43"/>
      <c r="Q420" s="43"/>
      <c r="R420" s="43"/>
      <c r="S420" s="45"/>
      <c r="T420" s="43"/>
      <c r="U420" s="38"/>
      <c r="V420" s="38"/>
      <c r="W420" s="66"/>
      <c r="X420" s="66"/>
      <c r="Y420" s="66"/>
      <c r="Z420" s="66"/>
      <c r="AA420" s="66"/>
      <c r="AB420" s="66"/>
      <c r="AC420" s="66"/>
      <c r="AD420" s="66"/>
      <c r="AE420" s="66"/>
      <c r="AF420" s="66"/>
      <c r="AG420" s="66"/>
      <c r="AH420" s="66"/>
      <c r="AI420" s="66"/>
      <c r="AJ420" s="66"/>
      <c r="AK420" s="66"/>
      <c r="AL420" s="66"/>
      <c r="AM420" s="66"/>
    </row>
    <row r="421" spans="1:39" s="32" customFormat="1" x14ac:dyDescent="0.2">
      <c r="A421" s="56"/>
      <c r="B421" s="52"/>
      <c r="C421" s="52"/>
      <c r="D421" s="38"/>
      <c r="E421" s="38"/>
      <c r="F421" s="39"/>
      <c r="G421" s="39"/>
      <c r="H421" s="43"/>
      <c r="I421" s="38"/>
      <c r="J421" s="43"/>
      <c r="K421" s="43"/>
      <c r="L421" s="38"/>
      <c r="M421" s="38"/>
      <c r="N421" s="43"/>
      <c r="O421" s="44"/>
      <c r="P421" s="43"/>
      <c r="Q421" s="43"/>
      <c r="R421" s="43"/>
      <c r="S421" s="45"/>
      <c r="T421" s="43"/>
      <c r="U421" s="38"/>
      <c r="V421" s="38"/>
      <c r="W421" s="66"/>
      <c r="X421" s="66"/>
      <c r="Y421" s="66"/>
      <c r="Z421" s="66"/>
      <c r="AA421" s="66"/>
      <c r="AB421" s="66"/>
      <c r="AC421" s="66"/>
      <c r="AD421" s="66"/>
      <c r="AE421" s="66"/>
      <c r="AF421" s="66"/>
      <c r="AG421" s="66"/>
      <c r="AH421" s="66"/>
      <c r="AI421" s="66"/>
      <c r="AJ421" s="66"/>
      <c r="AK421" s="66"/>
      <c r="AL421" s="66"/>
      <c r="AM421" s="66"/>
    </row>
    <row r="422" spans="1:39" s="32" customFormat="1" x14ac:dyDescent="0.2">
      <c r="A422" s="56"/>
      <c r="B422" s="52"/>
      <c r="C422" s="52"/>
      <c r="D422" s="38"/>
      <c r="E422" s="38"/>
      <c r="F422" s="39"/>
      <c r="G422" s="39"/>
      <c r="H422" s="43"/>
      <c r="I422" s="38"/>
      <c r="J422" s="43"/>
      <c r="K422" s="43"/>
      <c r="L422" s="38"/>
      <c r="M422" s="38"/>
      <c r="N422" s="43"/>
      <c r="O422" s="44"/>
      <c r="P422" s="43"/>
      <c r="Q422" s="43"/>
      <c r="R422" s="43"/>
      <c r="S422" s="45"/>
      <c r="T422" s="43"/>
      <c r="U422" s="38"/>
      <c r="V422" s="38"/>
      <c r="W422" s="66"/>
      <c r="X422" s="66"/>
      <c r="Y422" s="66"/>
      <c r="Z422" s="66"/>
      <c r="AA422" s="66"/>
      <c r="AB422" s="66"/>
      <c r="AC422" s="66"/>
      <c r="AD422" s="66"/>
      <c r="AE422" s="66"/>
      <c r="AF422" s="66"/>
      <c r="AG422" s="66"/>
      <c r="AH422" s="66"/>
      <c r="AI422" s="66"/>
      <c r="AJ422" s="66"/>
      <c r="AK422" s="66"/>
      <c r="AL422" s="66"/>
      <c r="AM422" s="66"/>
    </row>
    <row r="423" spans="1:39" s="32" customFormat="1" x14ac:dyDescent="0.2">
      <c r="A423" s="56"/>
      <c r="B423" s="52"/>
      <c r="C423" s="52"/>
      <c r="D423" s="38"/>
      <c r="E423" s="38"/>
      <c r="F423" s="39"/>
      <c r="G423" s="39"/>
      <c r="H423" s="43"/>
      <c r="I423" s="38"/>
      <c r="J423" s="43"/>
      <c r="K423" s="43"/>
      <c r="L423" s="38"/>
      <c r="M423" s="38"/>
      <c r="N423" s="43"/>
      <c r="O423" s="44"/>
      <c r="P423" s="43"/>
      <c r="Q423" s="43"/>
      <c r="R423" s="43"/>
      <c r="S423" s="45"/>
      <c r="T423" s="43"/>
      <c r="U423" s="38"/>
      <c r="V423" s="38"/>
      <c r="W423" s="66"/>
      <c r="X423" s="66"/>
      <c r="Y423" s="66"/>
      <c r="Z423" s="66"/>
      <c r="AA423" s="66"/>
      <c r="AB423" s="66"/>
      <c r="AC423" s="66"/>
      <c r="AD423" s="66"/>
      <c r="AE423" s="66"/>
      <c r="AF423" s="66"/>
      <c r="AG423" s="66"/>
      <c r="AH423" s="66"/>
      <c r="AI423" s="66"/>
      <c r="AJ423" s="66"/>
      <c r="AK423" s="66"/>
      <c r="AL423" s="66"/>
      <c r="AM423" s="66"/>
    </row>
    <row r="424" spans="1:39" s="32" customFormat="1" x14ac:dyDescent="0.2">
      <c r="A424" s="56"/>
      <c r="B424" s="52"/>
      <c r="C424" s="52"/>
      <c r="D424" s="38"/>
      <c r="E424" s="38"/>
      <c r="F424" s="39"/>
      <c r="G424" s="39"/>
      <c r="H424" s="43"/>
      <c r="I424" s="38"/>
      <c r="J424" s="43"/>
      <c r="K424" s="43"/>
      <c r="L424" s="38"/>
      <c r="M424" s="38"/>
      <c r="N424" s="43"/>
      <c r="O424" s="44"/>
      <c r="P424" s="43"/>
      <c r="Q424" s="43"/>
      <c r="R424" s="43"/>
      <c r="S424" s="45"/>
      <c r="T424" s="43"/>
      <c r="U424" s="38"/>
      <c r="V424" s="38"/>
      <c r="W424" s="66"/>
      <c r="X424" s="66"/>
      <c r="Y424" s="66"/>
      <c r="Z424" s="66"/>
      <c r="AA424" s="66"/>
      <c r="AB424" s="66"/>
      <c r="AC424" s="66"/>
      <c r="AD424" s="66"/>
      <c r="AE424" s="66"/>
      <c r="AF424" s="66"/>
      <c r="AG424" s="66"/>
      <c r="AH424" s="66"/>
      <c r="AI424" s="66"/>
      <c r="AJ424" s="66"/>
      <c r="AK424" s="66"/>
      <c r="AL424" s="66"/>
      <c r="AM424" s="66"/>
    </row>
    <row r="425" spans="1:39" s="32" customFormat="1" x14ac:dyDescent="0.2">
      <c r="A425" s="56"/>
      <c r="B425" s="52"/>
      <c r="C425" s="52"/>
      <c r="D425" s="38"/>
      <c r="E425" s="38"/>
      <c r="F425" s="39"/>
      <c r="G425" s="39"/>
      <c r="H425" s="43"/>
      <c r="I425" s="38"/>
      <c r="J425" s="43"/>
      <c r="K425" s="43"/>
      <c r="L425" s="38"/>
      <c r="M425" s="38"/>
      <c r="N425" s="43"/>
      <c r="O425" s="44"/>
      <c r="P425" s="43"/>
      <c r="Q425" s="43"/>
      <c r="R425" s="43"/>
      <c r="S425" s="45"/>
      <c r="T425" s="43"/>
      <c r="U425" s="38"/>
      <c r="V425" s="38"/>
      <c r="W425" s="66"/>
      <c r="X425" s="66"/>
      <c r="Y425" s="66"/>
      <c r="Z425" s="66"/>
      <c r="AA425" s="66"/>
      <c r="AB425" s="66"/>
      <c r="AC425" s="66"/>
      <c r="AD425" s="66"/>
      <c r="AE425" s="66"/>
      <c r="AF425" s="66"/>
      <c r="AG425" s="66"/>
      <c r="AH425" s="66"/>
      <c r="AI425" s="66"/>
      <c r="AJ425" s="66"/>
      <c r="AK425" s="66"/>
      <c r="AL425" s="66"/>
      <c r="AM425" s="66"/>
    </row>
    <row r="426" spans="1:39" s="32" customFormat="1" x14ac:dyDescent="0.2">
      <c r="A426" s="56"/>
      <c r="B426" s="52"/>
      <c r="C426" s="52"/>
      <c r="D426" s="38"/>
      <c r="E426" s="38"/>
      <c r="F426" s="39"/>
      <c r="G426" s="39"/>
      <c r="H426" s="43"/>
      <c r="I426" s="38"/>
      <c r="J426" s="43"/>
      <c r="K426" s="43"/>
      <c r="L426" s="38"/>
      <c r="M426" s="38"/>
      <c r="N426" s="43"/>
      <c r="O426" s="44"/>
      <c r="P426" s="43"/>
      <c r="Q426" s="43"/>
      <c r="R426" s="43"/>
      <c r="S426" s="45"/>
      <c r="T426" s="43"/>
      <c r="U426" s="38"/>
      <c r="V426" s="38"/>
      <c r="W426" s="66"/>
      <c r="X426" s="66"/>
      <c r="Y426" s="66"/>
      <c r="Z426" s="66"/>
      <c r="AA426" s="66"/>
      <c r="AB426" s="66"/>
      <c r="AC426" s="66"/>
      <c r="AD426" s="66"/>
      <c r="AE426" s="66"/>
      <c r="AF426" s="66"/>
      <c r="AG426" s="66"/>
      <c r="AH426" s="66"/>
      <c r="AI426" s="66"/>
      <c r="AJ426" s="66"/>
      <c r="AK426" s="66"/>
      <c r="AL426" s="66"/>
      <c r="AM426" s="66"/>
    </row>
    <row r="427" spans="1:39" s="32" customFormat="1" x14ac:dyDescent="0.2">
      <c r="A427" s="56"/>
      <c r="B427" s="52"/>
      <c r="C427" s="52"/>
      <c r="D427" s="38"/>
      <c r="E427" s="38"/>
      <c r="F427" s="39"/>
      <c r="G427" s="39"/>
      <c r="H427" s="43"/>
      <c r="I427" s="38"/>
      <c r="J427" s="43"/>
      <c r="K427" s="43"/>
      <c r="L427" s="38"/>
      <c r="M427" s="38"/>
      <c r="N427" s="43"/>
      <c r="O427" s="44"/>
      <c r="P427" s="43"/>
      <c r="Q427" s="43"/>
      <c r="R427" s="43"/>
      <c r="S427" s="45"/>
      <c r="T427" s="43"/>
      <c r="U427" s="38"/>
      <c r="V427" s="38"/>
      <c r="W427" s="66"/>
      <c r="X427" s="66"/>
      <c r="Y427" s="66"/>
      <c r="Z427" s="66"/>
      <c r="AA427" s="66"/>
      <c r="AB427" s="66"/>
      <c r="AC427" s="66"/>
      <c r="AD427" s="66"/>
      <c r="AE427" s="66"/>
      <c r="AF427" s="66"/>
      <c r="AG427" s="66"/>
      <c r="AH427" s="66"/>
      <c r="AI427" s="66"/>
      <c r="AJ427" s="66"/>
      <c r="AK427" s="66"/>
      <c r="AL427" s="66"/>
      <c r="AM427" s="66"/>
    </row>
    <row r="428" spans="1:39" s="32" customFormat="1" x14ac:dyDescent="0.2">
      <c r="A428" s="56"/>
      <c r="B428" s="52"/>
      <c r="C428" s="52"/>
      <c r="D428" s="38"/>
      <c r="E428" s="38"/>
      <c r="F428" s="39"/>
      <c r="G428" s="39"/>
      <c r="H428" s="43"/>
      <c r="I428" s="38"/>
      <c r="J428" s="43"/>
      <c r="K428" s="43"/>
      <c r="L428" s="38"/>
      <c r="M428" s="38"/>
      <c r="N428" s="43"/>
      <c r="O428" s="44"/>
      <c r="P428" s="43"/>
      <c r="Q428" s="43"/>
      <c r="R428" s="43"/>
      <c r="S428" s="45"/>
      <c r="T428" s="43"/>
      <c r="U428" s="38"/>
      <c r="V428" s="38"/>
      <c r="W428" s="66"/>
      <c r="X428" s="66"/>
      <c r="Y428" s="66"/>
      <c r="Z428" s="66"/>
      <c r="AA428" s="66"/>
      <c r="AB428" s="66"/>
      <c r="AC428" s="66"/>
      <c r="AD428" s="66"/>
      <c r="AE428" s="66"/>
      <c r="AF428" s="66"/>
      <c r="AG428" s="66"/>
      <c r="AH428" s="66"/>
      <c r="AI428" s="66"/>
      <c r="AJ428" s="66"/>
      <c r="AK428" s="66"/>
      <c r="AL428" s="66"/>
      <c r="AM428" s="66"/>
    </row>
    <row r="429" spans="1:39" s="32" customFormat="1" x14ac:dyDescent="0.2">
      <c r="A429" s="56"/>
      <c r="B429" s="52"/>
      <c r="C429" s="52"/>
      <c r="D429" s="38"/>
      <c r="E429" s="38"/>
      <c r="F429" s="39"/>
      <c r="G429" s="39"/>
      <c r="H429" s="43"/>
      <c r="I429" s="38"/>
      <c r="J429" s="43"/>
      <c r="K429" s="43"/>
      <c r="L429" s="38"/>
      <c r="M429" s="38"/>
      <c r="N429" s="43"/>
      <c r="O429" s="44"/>
      <c r="P429" s="43"/>
      <c r="Q429" s="43"/>
      <c r="R429" s="43"/>
      <c r="S429" s="45"/>
      <c r="T429" s="43"/>
      <c r="U429" s="38"/>
      <c r="V429" s="38"/>
      <c r="W429" s="66"/>
      <c r="X429" s="66"/>
      <c r="Y429" s="66"/>
      <c r="Z429" s="66"/>
      <c r="AA429" s="66"/>
      <c r="AB429" s="66"/>
      <c r="AC429" s="66"/>
      <c r="AD429" s="66"/>
      <c r="AE429" s="66"/>
      <c r="AF429" s="66"/>
      <c r="AG429" s="66"/>
      <c r="AH429" s="66"/>
      <c r="AI429" s="66"/>
      <c r="AJ429" s="66"/>
      <c r="AK429" s="66"/>
      <c r="AL429" s="66"/>
      <c r="AM429" s="66"/>
    </row>
    <row r="430" spans="1:39" s="32" customFormat="1" x14ac:dyDescent="0.2">
      <c r="A430" s="56"/>
      <c r="B430" s="52"/>
      <c r="C430" s="52"/>
      <c r="D430" s="38"/>
      <c r="E430" s="38"/>
      <c r="F430" s="39"/>
      <c r="G430" s="39"/>
      <c r="H430" s="43"/>
      <c r="I430" s="38"/>
      <c r="J430" s="43"/>
      <c r="K430" s="43"/>
      <c r="L430" s="38"/>
      <c r="M430" s="38"/>
      <c r="N430" s="43"/>
      <c r="O430" s="44"/>
      <c r="P430" s="43"/>
      <c r="Q430" s="43"/>
      <c r="R430" s="43"/>
      <c r="S430" s="45"/>
      <c r="T430" s="43"/>
      <c r="U430" s="38"/>
      <c r="V430" s="38"/>
      <c r="W430" s="66"/>
      <c r="X430" s="66"/>
      <c r="Y430" s="66"/>
      <c r="Z430" s="66"/>
      <c r="AA430" s="66"/>
      <c r="AB430" s="66"/>
      <c r="AC430" s="66"/>
      <c r="AD430" s="66"/>
      <c r="AE430" s="66"/>
      <c r="AF430" s="66"/>
      <c r="AG430" s="66"/>
      <c r="AH430" s="66"/>
      <c r="AI430" s="66"/>
      <c r="AJ430" s="66"/>
      <c r="AK430" s="66"/>
      <c r="AL430" s="66"/>
      <c r="AM430" s="66"/>
    </row>
    <row r="431" spans="1:39" s="32" customFormat="1" x14ac:dyDescent="0.2">
      <c r="A431" s="56"/>
      <c r="B431" s="52"/>
      <c r="C431" s="52"/>
      <c r="D431" s="38"/>
      <c r="E431" s="38"/>
      <c r="F431" s="39"/>
      <c r="G431" s="39"/>
      <c r="H431" s="43"/>
      <c r="I431" s="38"/>
      <c r="J431" s="43"/>
      <c r="K431" s="43"/>
      <c r="L431" s="38"/>
      <c r="M431" s="38"/>
      <c r="N431" s="43"/>
      <c r="O431" s="44"/>
      <c r="P431" s="43"/>
      <c r="Q431" s="43"/>
      <c r="R431" s="43"/>
      <c r="S431" s="45"/>
      <c r="T431" s="43"/>
      <c r="U431" s="38"/>
      <c r="V431" s="38"/>
      <c r="W431" s="66"/>
      <c r="X431" s="66"/>
      <c r="Y431" s="66"/>
      <c r="Z431" s="66"/>
      <c r="AA431" s="66"/>
      <c r="AB431" s="66"/>
      <c r="AC431" s="66"/>
      <c r="AD431" s="66"/>
      <c r="AE431" s="66"/>
      <c r="AF431" s="66"/>
      <c r="AG431" s="66"/>
      <c r="AH431" s="66"/>
      <c r="AI431" s="66"/>
      <c r="AJ431" s="66"/>
      <c r="AK431" s="66"/>
      <c r="AL431" s="66"/>
      <c r="AM431" s="66"/>
    </row>
    <row r="432" spans="1:39" s="32" customFormat="1" x14ac:dyDescent="0.2">
      <c r="A432" s="56"/>
      <c r="B432" s="52"/>
      <c r="C432" s="52"/>
      <c r="D432" s="38"/>
      <c r="E432" s="38"/>
      <c r="F432" s="39"/>
      <c r="G432" s="39"/>
      <c r="H432" s="43"/>
      <c r="I432" s="38"/>
      <c r="J432" s="43"/>
      <c r="K432" s="43"/>
      <c r="L432" s="38"/>
      <c r="M432" s="38"/>
      <c r="N432" s="43"/>
      <c r="O432" s="44"/>
      <c r="P432" s="43"/>
      <c r="Q432" s="43"/>
      <c r="R432" s="43"/>
      <c r="S432" s="45"/>
      <c r="T432" s="43"/>
      <c r="U432" s="38"/>
      <c r="V432" s="38"/>
      <c r="W432" s="66"/>
      <c r="X432" s="66"/>
      <c r="Y432" s="66"/>
      <c r="Z432" s="66"/>
      <c r="AA432" s="66"/>
      <c r="AB432" s="66"/>
      <c r="AC432" s="66"/>
      <c r="AD432" s="66"/>
      <c r="AE432" s="66"/>
      <c r="AF432" s="66"/>
      <c r="AG432" s="66"/>
      <c r="AH432" s="66"/>
      <c r="AI432" s="66"/>
      <c r="AJ432" s="66"/>
      <c r="AK432" s="66"/>
      <c r="AL432" s="66"/>
      <c r="AM432" s="66"/>
    </row>
    <row r="433" spans="1:39" s="32" customFormat="1" x14ac:dyDescent="0.2">
      <c r="A433" s="56"/>
      <c r="B433" s="52"/>
      <c r="C433" s="52"/>
      <c r="D433" s="38"/>
      <c r="E433" s="38"/>
      <c r="F433" s="39"/>
      <c r="G433" s="39"/>
      <c r="H433" s="43"/>
      <c r="I433" s="38"/>
      <c r="J433" s="43"/>
      <c r="K433" s="43"/>
      <c r="L433" s="38"/>
      <c r="M433" s="38"/>
      <c r="N433" s="43"/>
      <c r="O433" s="44"/>
      <c r="P433" s="43"/>
      <c r="Q433" s="43"/>
      <c r="R433" s="43"/>
      <c r="S433" s="45"/>
      <c r="T433" s="43"/>
      <c r="U433" s="38"/>
      <c r="V433" s="38"/>
      <c r="W433" s="66"/>
      <c r="X433" s="66"/>
      <c r="Y433" s="66"/>
      <c r="Z433" s="66"/>
      <c r="AA433" s="66"/>
      <c r="AB433" s="66"/>
      <c r="AC433" s="66"/>
      <c r="AD433" s="66"/>
      <c r="AE433" s="66"/>
      <c r="AF433" s="66"/>
      <c r="AG433" s="66"/>
      <c r="AH433" s="66"/>
      <c r="AI433" s="66"/>
      <c r="AJ433" s="66"/>
      <c r="AK433" s="66"/>
      <c r="AL433" s="66"/>
      <c r="AM433" s="66"/>
    </row>
    <row r="434" spans="1:39" s="32" customFormat="1" x14ac:dyDescent="0.2">
      <c r="A434" s="56"/>
      <c r="B434" s="52"/>
      <c r="C434" s="52"/>
      <c r="D434" s="38"/>
      <c r="E434" s="38"/>
      <c r="F434" s="39"/>
      <c r="G434" s="39"/>
      <c r="H434" s="43"/>
      <c r="I434" s="38"/>
      <c r="J434" s="43"/>
      <c r="K434" s="43"/>
      <c r="L434" s="38"/>
      <c r="M434" s="38"/>
      <c r="N434" s="43"/>
      <c r="O434" s="44"/>
      <c r="P434" s="43"/>
      <c r="Q434" s="43"/>
      <c r="R434" s="43"/>
      <c r="S434" s="45"/>
      <c r="T434" s="43"/>
      <c r="U434" s="38"/>
      <c r="V434" s="38"/>
      <c r="W434" s="66"/>
      <c r="X434" s="66"/>
      <c r="Y434" s="66"/>
      <c r="Z434" s="66"/>
      <c r="AA434" s="66"/>
      <c r="AB434" s="66"/>
      <c r="AC434" s="66"/>
      <c r="AD434" s="66"/>
      <c r="AE434" s="66"/>
      <c r="AF434" s="66"/>
      <c r="AG434" s="66"/>
      <c r="AH434" s="66"/>
      <c r="AI434" s="66"/>
      <c r="AJ434" s="66"/>
      <c r="AK434" s="66"/>
      <c r="AL434" s="66"/>
      <c r="AM434" s="66"/>
    </row>
    <row r="435" spans="1:39" s="32" customFormat="1" x14ac:dyDescent="0.2">
      <c r="A435" s="56"/>
      <c r="B435" s="52"/>
      <c r="C435" s="52"/>
      <c r="D435" s="38"/>
      <c r="E435" s="38"/>
      <c r="F435" s="39"/>
      <c r="G435" s="39"/>
      <c r="H435" s="43"/>
      <c r="I435" s="38"/>
      <c r="J435" s="43"/>
      <c r="K435" s="43"/>
      <c r="L435" s="38"/>
      <c r="M435" s="38"/>
      <c r="N435" s="43"/>
      <c r="O435" s="44"/>
      <c r="P435" s="43"/>
      <c r="Q435" s="43"/>
      <c r="R435" s="43"/>
      <c r="S435" s="45"/>
      <c r="T435" s="43"/>
      <c r="U435" s="38"/>
      <c r="V435" s="38"/>
      <c r="W435" s="66"/>
      <c r="X435" s="66"/>
      <c r="Y435" s="66"/>
      <c r="Z435" s="66"/>
      <c r="AA435" s="66"/>
      <c r="AB435" s="66"/>
      <c r="AC435" s="66"/>
      <c r="AD435" s="66"/>
      <c r="AE435" s="66"/>
      <c r="AF435" s="66"/>
      <c r="AG435" s="66"/>
      <c r="AH435" s="66"/>
      <c r="AI435" s="66"/>
      <c r="AJ435" s="66"/>
      <c r="AK435" s="66"/>
      <c r="AL435" s="66"/>
      <c r="AM435" s="66"/>
    </row>
    <row r="436" spans="1:39" s="32" customFormat="1" x14ac:dyDescent="0.2">
      <c r="A436" s="56"/>
      <c r="B436" s="52"/>
      <c r="C436" s="52"/>
      <c r="D436" s="38"/>
      <c r="E436" s="38"/>
      <c r="F436" s="39"/>
      <c r="G436" s="39"/>
      <c r="H436" s="43"/>
      <c r="I436" s="38"/>
      <c r="J436" s="43"/>
      <c r="K436" s="43"/>
      <c r="L436" s="38"/>
      <c r="M436" s="38"/>
      <c r="N436" s="43"/>
      <c r="O436" s="44"/>
      <c r="P436" s="43"/>
      <c r="Q436" s="43"/>
      <c r="R436" s="43"/>
      <c r="S436" s="45"/>
      <c r="T436" s="43"/>
      <c r="U436" s="38"/>
      <c r="V436" s="38"/>
      <c r="W436" s="66"/>
      <c r="X436" s="66"/>
      <c r="Y436" s="66"/>
      <c r="Z436" s="66"/>
      <c r="AA436" s="66"/>
      <c r="AB436" s="66"/>
      <c r="AC436" s="66"/>
      <c r="AD436" s="66"/>
      <c r="AE436" s="66"/>
      <c r="AF436" s="66"/>
      <c r="AG436" s="66"/>
      <c r="AH436" s="66"/>
      <c r="AI436" s="66"/>
      <c r="AJ436" s="66"/>
      <c r="AK436" s="66"/>
      <c r="AL436" s="66"/>
      <c r="AM436" s="66"/>
    </row>
    <row r="437" spans="1:39" s="32" customFormat="1" x14ac:dyDescent="0.2">
      <c r="A437" s="56"/>
      <c r="B437" s="52"/>
      <c r="C437" s="52"/>
      <c r="D437" s="38"/>
      <c r="E437" s="38"/>
      <c r="F437" s="39"/>
      <c r="G437" s="39"/>
      <c r="H437" s="43"/>
      <c r="I437" s="38"/>
      <c r="J437" s="43"/>
      <c r="K437" s="43"/>
      <c r="L437" s="38"/>
      <c r="M437" s="38"/>
      <c r="N437" s="43"/>
      <c r="O437" s="44"/>
      <c r="P437" s="43"/>
      <c r="Q437" s="43"/>
      <c r="R437" s="43"/>
      <c r="S437" s="45"/>
      <c r="T437" s="43"/>
      <c r="U437" s="38"/>
      <c r="V437" s="38"/>
      <c r="W437" s="66"/>
      <c r="X437" s="66"/>
      <c r="Y437" s="66"/>
      <c r="Z437" s="66"/>
      <c r="AA437" s="66"/>
      <c r="AB437" s="66"/>
      <c r="AC437" s="66"/>
      <c r="AD437" s="66"/>
      <c r="AE437" s="66"/>
      <c r="AF437" s="66"/>
      <c r="AG437" s="66"/>
      <c r="AH437" s="66"/>
      <c r="AI437" s="66"/>
      <c r="AJ437" s="66"/>
      <c r="AK437" s="66"/>
      <c r="AL437" s="66"/>
      <c r="AM437" s="66"/>
    </row>
    <row r="438" spans="1:39" s="32" customFormat="1" x14ac:dyDescent="0.2">
      <c r="A438" s="56"/>
      <c r="B438" s="52"/>
      <c r="C438" s="52"/>
      <c r="D438" s="38"/>
      <c r="E438" s="38"/>
      <c r="F438" s="39"/>
      <c r="G438" s="39"/>
      <c r="H438" s="43"/>
      <c r="I438" s="38"/>
      <c r="J438" s="43"/>
      <c r="K438" s="43"/>
      <c r="L438" s="38"/>
      <c r="M438" s="38"/>
      <c r="N438" s="43"/>
      <c r="O438" s="44"/>
      <c r="P438" s="43"/>
      <c r="Q438" s="43"/>
      <c r="R438" s="43"/>
      <c r="S438" s="45"/>
      <c r="T438" s="43"/>
      <c r="U438" s="38"/>
      <c r="V438" s="38"/>
      <c r="W438" s="66"/>
      <c r="X438" s="66"/>
      <c r="Y438" s="66"/>
      <c r="Z438" s="66"/>
      <c r="AA438" s="66"/>
      <c r="AB438" s="66"/>
      <c r="AC438" s="66"/>
      <c r="AD438" s="66"/>
      <c r="AE438" s="66"/>
      <c r="AF438" s="66"/>
      <c r="AG438" s="66"/>
      <c r="AH438" s="66"/>
      <c r="AI438" s="66"/>
      <c r="AJ438" s="66"/>
      <c r="AK438" s="66"/>
      <c r="AL438" s="66"/>
      <c r="AM438" s="66"/>
    </row>
    <row r="439" spans="1:39" s="32" customFormat="1" x14ac:dyDescent="0.2">
      <c r="A439" s="56"/>
      <c r="B439" s="52"/>
      <c r="C439" s="52"/>
      <c r="D439" s="38"/>
      <c r="E439" s="38"/>
      <c r="F439" s="39"/>
      <c r="G439" s="39"/>
      <c r="H439" s="43"/>
      <c r="I439" s="38"/>
      <c r="J439" s="43"/>
      <c r="K439" s="43"/>
      <c r="L439" s="38"/>
      <c r="M439" s="38"/>
      <c r="N439" s="43"/>
      <c r="O439" s="44"/>
      <c r="P439" s="43"/>
      <c r="Q439" s="43"/>
      <c r="R439" s="43"/>
      <c r="S439" s="45"/>
      <c r="T439" s="43"/>
      <c r="U439" s="38"/>
      <c r="V439" s="38"/>
      <c r="W439" s="66"/>
      <c r="X439" s="66"/>
      <c r="Y439" s="66"/>
      <c r="Z439" s="66"/>
      <c r="AA439" s="66"/>
      <c r="AB439" s="66"/>
      <c r="AC439" s="66"/>
      <c r="AD439" s="66"/>
      <c r="AE439" s="66"/>
      <c r="AF439" s="66"/>
      <c r="AG439" s="66"/>
      <c r="AH439" s="66"/>
      <c r="AI439" s="66"/>
      <c r="AJ439" s="66"/>
      <c r="AK439" s="66"/>
      <c r="AL439" s="66"/>
      <c r="AM439" s="66"/>
    </row>
    <row r="440" spans="1:39" s="32" customFormat="1" x14ac:dyDescent="0.2">
      <c r="A440" s="56"/>
      <c r="B440" s="52"/>
      <c r="C440" s="52"/>
      <c r="D440" s="38"/>
      <c r="E440" s="38"/>
      <c r="F440" s="39"/>
      <c r="G440" s="39"/>
      <c r="H440" s="43"/>
      <c r="I440" s="38"/>
      <c r="J440" s="43"/>
      <c r="K440" s="43"/>
      <c r="L440" s="38"/>
      <c r="M440" s="38"/>
      <c r="N440" s="43"/>
      <c r="O440" s="44"/>
      <c r="P440" s="43"/>
      <c r="Q440" s="43"/>
      <c r="R440" s="43"/>
      <c r="S440" s="45"/>
      <c r="T440" s="43"/>
      <c r="U440" s="38"/>
      <c r="V440" s="38"/>
      <c r="W440" s="66"/>
      <c r="X440" s="66"/>
      <c r="Y440" s="66"/>
      <c r="Z440" s="66"/>
      <c r="AA440" s="66"/>
      <c r="AB440" s="66"/>
      <c r="AC440" s="66"/>
      <c r="AD440" s="66"/>
      <c r="AE440" s="66"/>
      <c r="AF440" s="66"/>
      <c r="AG440" s="66"/>
      <c r="AH440" s="66"/>
      <c r="AI440" s="66"/>
      <c r="AJ440" s="66"/>
      <c r="AK440" s="66"/>
      <c r="AL440" s="66"/>
      <c r="AM440" s="66"/>
    </row>
    <row r="441" spans="1:39" s="32" customFormat="1" x14ac:dyDescent="0.2">
      <c r="A441" s="56"/>
      <c r="B441" s="52"/>
      <c r="C441" s="52"/>
      <c r="D441" s="38"/>
      <c r="E441" s="38"/>
      <c r="F441" s="39"/>
      <c r="G441" s="39"/>
      <c r="H441" s="43"/>
      <c r="I441" s="38"/>
      <c r="J441" s="43"/>
      <c r="K441" s="43"/>
      <c r="L441" s="38"/>
      <c r="M441" s="38"/>
      <c r="N441" s="43"/>
      <c r="O441" s="44"/>
      <c r="P441" s="43"/>
      <c r="Q441" s="43"/>
      <c r="R441" s="43"/>
      <c r="S441" s="45"/>
      <c r="T441" s="43"/>
      <c r="U441" s="38"/>
      <c r="V441" s="38"/>
      <c r="W441" s="66"/>
      <c r="X441" s="66"/>
      <c r="Y441" s="66"/>
      <c r="Z441" s="66"/>
      <c r="AA441" s="66"/>
      <c r="AB441" s="66"/>
      <c r="AC441" s="66"/>
      <c r="AD441" s="66"/>
      <c r="AE441" s="66"/>
      <c r="AF441" s="66"/>
      <c r="AG441" s="66"/>
      <c r="AH441" s="66"/>
      <c r="AI441" s="66"/>
      <c r="AJ441" s="66"/>
      <c r="AK441" s="66"/>
      <c r="AL441" s="66"/>
      <c r="AM441" s="66"/>
    </row>
    <row r="442" spans="1:39" s="32" customFormat="1" x14ac:dyDescent="0.2">
      <c r="A442" s="56"/>
      <c r="B442" s="52"/>
      <c r="C442" s="52"/>
      <c r="D442" s="38"/>
      <c r="E442" s="38"/>
      <c r="F442" s="39"/>
      <c r="G442" s="39"/>
      <c r="H442" s="43"/>
      <c r="I442" s="38"/>
      <c r="J442" s="43"/>
      <c r="K442" s="43"/>
      <c r="L442" s="38"/>
      <c r="M442" s="38"/>
      <c r="N442" s="43"/>
      <c r="O442" s="44"/>
      <c r="P442" s="43"/>
      <c r="Q442" s="43"/>
      <c r="R442" s="43"/>
      <c r="S442" s="45"/>
      <c r="T442" s="43"/>
      <c r="U442" s="38"/>
      <c r="V442" s="38"/>
      <c r="W442" s="66"/>
      <c r="X442" s="66"/>
      <c r="Y442" s="66"/>
      <c r="Z442" s="66"/>
      <c r="AA442" s="66"/>
      <c r="AB442" s="66"/>
      <c r="AC442" s="66"/>
      <c r="AD442" s="66"/>
      <c r="AE442" s="66"/>
      <c r="AF442" s="66"/>
      <c r="AG442" s="66"/>
      <c r="AH442" s="66"/>
      <c r="AI442" s="66"/>
      <c r="AJ442" s="66"/>
      <c r="AK442" s="66"/>
      <c r="AL442" s="66"/>
      <c r="AM442" s="66"/>
    </row>
    <row r="443" spans="1:39" s="32" customFormat="1" x14ac:dyDescent="0.2">
      <c r="A443" s="56"/>
      <c r="B443" s="52"/>
      <c r="C443" s="52"/>
      <c r="D443" s="38"/>
      <c r="E443" s="38"/>
      <c r="F443" s="39"/>
      <c r="G443" s="39"/>
      <c r="H443" s="43"/>
      <c r="I443" s="38"/>
      <c r="J443" s="43"/>
      <c r="K443" s="43"/>
      <c r="L443" s="38"/>
      <c r="M443" s="38"/>
      <c r="N443" s="43"/>
      <c r="O443" s="44"/>
      <c r="P443" s="43"/>
      <c r="Q443" s="43"/>
      <c r="R443" s="43"/>
      <c r="S443" s="45"/>
      <c r="T443" s="43"/>
      <c r="U443" s="38"/>
      <c r="V443" s="38"/>
      <c r="W443" s="66"/>
      <c r="X443" s="66"/>
      <c r="Y443" s="66"/>
      <c r="Z443" s="66"/>
      <c r="AA443" s="66"/>
      <c r="AB443" s="66"/>
      <c r="AC443" s="66"/>
      <c r="AD443" s="66"/>
      <c r="AE443" s="66"/>
      <c r="AF443" s="66"/>
      <c r="AG443" s="66"/>
      <c r="AH443" s="66"/>
      <c r="AI443" s="66"/>
      <c r="AJ443" s="66"/>
      <c r="AK443" s="66"/>
      <c r="AL443" s="66"/>
      <c r="AM443" s="66"/>
    </row>
    <row r="444" spans="1:39" s="32" customFormat="1" x14ac:dyDescent="0.2">
      <c r="A444" s="56"/>
      <c r="B444" s="52"/>
      <c r="C444" s="52"/>
      <c r="D444" s="38"/>
      <c r="E444" s="38"/>
      <c r="F444" s="39"/>
      <c r="G444" s="39"/>
      <c r="H444" s="43"/>
      <c r="I444" s="38"/>
      <c r="J444" s="43"/>
      <c r="K444" s="43"/>
      <c r="L444" s="38"/>
      <c r="M444" s="38"/>
      <c r="N444" s="43"/>
      <c r="O444" s="44"/>
      <c r="P444" s="43"/>
      <c r="Q444" s="43"/>
      <c r="R444" s="43"/>
      <c r="S444" s="45"/>
      <c r="T444" s="43"/>
      <c r="W444" s="66"/>
      <c r="X444" s="66"/>
      <c r="Y444" s="66"/>
      <c r="Z444" s="66"/>
      <c r="AA444" s="66"/>
      <c r="AB444" s="66"/>
      <c r="AC444" s="66"/>
      <c r="AD444" s="66"/>
      <c r="AE444" s="66"/>
      <c r="AF444" s="66"/>
      <c r="AG444" s="66"/>
      <c r="AH444" s="66"/>
      <c r="AI444" s="66"/>
      <c r="AJ444" s="66"/>
      <c r="AK444" s="66"/>
      <c r="AL444" s="66"/>
      <c r="AM444" s="66"/>
    </row>
    <row r="445" spans="1:39" s="32" customFormat="1" x14ac:dyDescent="0.2">
      <c r="A445" s="56"/>
      <c r="B445" s="52"/>
      <c r="C445" s="52"/>
      <c r="D445" s="38"/>
      <c r="E445" s="38"/>
      <c r="F445" s="39"/>
      <c r="G445" s="39"/>
      <c r="H445" s="43"/>
      <c r="I445" s="38"/>
      <c r="J445" s="43"/>
      <c r="K445" s="43"/>
      <c r="L445" s="38"/>
      <c r="M445" s="38"/>
      <c r="N445" s="43"/>
      <c r="O445" s="44"/>
      <c r="P445" s="43"/>
      <c r="Q445" s="43"/>
      <c r="R445" s="43"/>
      <c r="S445" s="45"/>
      <c r="T445" s="43"/>
      <c r="W445" s="66"/>
      <c r="X445" s="66"/>
      <c r="Y445" s="66"/>
      <c r="Z445" s="66"/>
      <c r="AA445" s="66"/>
      <c r="AB445" s="66"/>
      <c r="AC445" s="66"/>
      <c r="AD445" s="66"/>
      <c r="AE445" s="66"/>
      <c r="AF445" s="66"/>
      <c r="AG445" s="66"/>
      <c r="AH445" s="66"/>
      <c r="AI445" s="66"/>
      <c r="AJ445" s="66"/>
      <c r="AK445" s="66"/>
      <c r="AL445" s="66"/>
      <c r="AM445" s="66"/>
    </row>
    <row r="446" spans="1:39" s="32" customFormat="1" x14ac:dyDescent="0.2">
      <c r="A446" s="56"/>
      <c r="B446" s="52"/>
      <c r="C446" s="52"/>
      <c r="D446" s="38"/>
      <c r="E446" s="38"/>
      <c r="F446" s="39"/>
      <c r="G446" s="39"/>
      <c r="H446" s="43"/>
      <c r="I446" s="38"/>
      <c r="J446" s="43"/>
      <c r="K446" s="43"/>
      <c r="L446" s="38"/>
      <c r="M446" s="38"/>
      <c r="N446" s="43"/>
      <c r="O446" s="44"/>
      <c r="P446" s="43"/>
      <c r="Q446" s="43"/>
      <c r="R446" s="43"/>
      <c r="S446" s="45"/>
      <c r="T446" s="43"/>
      <c r="W446" s="66"/>
      <c r="X446" s="66"/>
      <c r="Y446" s="66"/>
      <c r="Z446" s="66"/>
      <c r="AA446" s="66"/>
      <c r="AB446" s="66"/>
      <c r="AC446" s="66"/>
      <c r="AD446" s="66"/>
      <c r="AE446" s="66"/>
      <c r="AF446" s="66"/>
      <c r="AG446" s="66"/>
      <c r="AH446" s="66"/>
      <c r="AI446" s="66"/>
      <c r="AJ446" s="66"/>
      <c r="AK446" s="66"/>
      <c r="AL446" s="66"/>
      <c r="AM446" s="66"/>
    </row>
    <row r="447" spans="1:39" s="32" customFormat="1" x14ac:dyDescent="0.2">
      <c r="A447" s="56"/>
      <c r="B447" s="52"/>
      <c r="C447" s="52"/>
      <c r="D447" s="38"/>
      <c r="E447" s="38"/>
      <c r="F447" s="39"/>
      <c r="G447" s="39"/>
      <c r="H447" s="43"/>
      <c r="I447" s="38"/>
      <c r="J447" s="43"/>
      <c r="K447" s="43"/>
      <c r="L447" s="38"/>
      <c r="M447" s="38"/>
      <c r="N447" s="43"/>
      <c r="O447" s="44"/>
      <c r="P447" s="43"/>
      <c r="Q447" s="43"/>
      <c r="R447" s="43"/>
      <c r="S447" s="45"/>
      <c r="T447" s="43"/>
      <c r="W447" s="66"/>
      <c r="X447" s="66"/>
      <c r="Y447" s="66"/>
      <c r="Z447" s="66"/>
      <c r="AA447" s="66"/>
      <c r="AB447" s="66"/>
      <c r="AC447" s="66"/>
      <c r="AD447" s="66"/>
      <c r="AE447" s="66"/>
      <c r="AF447" s="66"/>
      <c r="AG447" s="66"/>
      <c r="AH447" s="66"/>
      <c r="AI447" s="66"/>
      <c r="AJ447" s="66"/>
      <c r="AK447" s="66"/>
      <c r="AL447" s="66"/>
      <c r="AM447" s="66"/>
    </row>
    <row r="448" spans="1:39" s="32" customFormat="1" x14ac:dyDescent="0.2">
      <c r="A448" s="56"/>
      <c r="B448" s="52"/>
      <c r="C448" s="52"/>
      <c r="D448" s="38"/>
      <c r="E448" s="38"/>
      <c r="F448" s="39"/>
      <c r="G448" s="39"/>
      <c r="H448" s="43"/>
      <c r="I448" s="38"/>
      <c r="J448" s="43"/>
      <c r="K448" s="43"/>
      <c r="L448" s="38"/>
      <c r="M448" s="38"/>
      <c r="N448" s="43"/>
      <c r="O448" s="44"/>
      <c r="P448" s="43"/>
      <c r="Q448" s="43"/>
      <c r="R448" s="43"/>
      <c r="S448" s="45"/>
      <c r="T448" s="43"/>
      <c r="W448" s="66"/>
      <c r="X448" s="66"/>
      <c r="Y448" s="66"/>
      <c r="Z448" s="66"/>
      <c r="AA448" s="66"/>
      <c r="AB448" s="66"/>
      <c r="AC448" s="66"/>
      <c r="AD448" s="66"/>
      <c r="AE448" s="66"/>
      <c r="AF448" s="66"/>
      <c r="AG448" s="66"/>
      <c r="AH448" s="66"/>
      <c r="AI448" s="66"/>
      <c r="AJ448" s="66"/>
      <c r="AK448" s="66"/>
      <c r="AL448" s="66"/>
      <c r="AM448" s="66"/>
    </row>
    <row r="449" spans="1:39" s="32" customFormat="1" x14ac:dyDescent="0.2">
      <c r="A449" s="56"/>
      <c r="B449" s="52"/>
      <c r="C449" s="52"/>
      <c r="D449" s="38"/>
      <c r="E449" s="38"/>
      <c r="F449" s="39"/>
      <c r="G449" s="39"/>
      <c r="H449" s="43"/>
      <c r="I449" s="38"/>
      <c r="J449" s="43"/>
      <c r="K449" s="43"/>
      <c r="L449" s="38"/>
      <c r="M449" s="38"/>
      <c r="N449" s="43"/>
      <c r="O449" s="44"/>
      <c r="P449" s="43"/>
      <c r="Q449" s="43"/>
      <c r="R449" s="43"/>
      <c r="S449" s="45"/>
      <c r="T449" s="43"/>
      <c r="W449" s="66"/>
      <c r="X449" s="66"/>
      <c r="Y449" s="66"/>
      <c r="Z449" s="66"/>
      <c r="AA449" s="66"/>
      <c r="AB449" s="66"/>
      <c r="AC449" s="66"/>
      <c r="AD449" s="66"/>
      <c r="AE449" s="66"/>
      <c r="AF449" s="66"/>
      <c r="AG449" s="66"/>
      <c r="AH449" s="66"/>
      <c r="AI449" s="66"/>
      <c r="AJ449" s="66"/>
      <c r="AK449" s="66"/>
      <c r="AL449" s="66"/>
      <c r="AM449" s="66"/>
    </row>
    <row r="450" spans="1:39" s="32" customFormat="1" x14ac:dyDescent="0.2">
      <c r="A450" s="56"/>
      <c r="B450" s="52"/>
      <c r="C450" s="52"/>
      <c r="D450" s="38"/>
      <c r="E450" s="38"/>
      <c r="F450" s="39"/>
      <c r="G450" s="39"/>
      <c r="H450" s="43"/>
      <c r="I450" s="38"/>
      <c r="J450" s="43"/>
      <c r="K450" s="43"/>
      <c r="L450" s="38"/>
      <c r="M450" s="38"/>
      <c r="N450" s="43"/>
      <c r="O450" s="44"/>
      <c r="P450" s="43"/>
      <c r="Q450" s="43"/>
      <c r="R450" s="43"/>
      <c r="S450" s="45"/>
      <c r="T450" s="43"/>
      <c r="W450" s="66"/>
      <c r="X450" s="66"/>
      <c r="Y450" s="66"/>
      <c r="Z450" s="66"/>
      <c r="AA450" s="66"/>
      <c r="AB450" s="66"/>
      <c r="AC450" s="66"/>
      <c r="AD450" s="66"/>
      <c r="AE450" s="66"/>
      <c r="AF450" s="66"/>
      <c r="AG450" s="66"/>
      <c r="AH450" s="66"/>
      <c r="AI450" s="66"/>
      <c r="AJ450" s="66"/>
      <c r="AK450" s="66"/>
      <c r="AL450" s="66"/>
      <c r="AM450" s="66"/>
    </row>
    <row r="451" spans="1:39" s="32" customFormat="1" x14ac:dyDescent="0.2">
      <c r="A451" s="56"/>
      <c r="B451" s="52"/>
      <c r="C451" s="52"/>
      <c r="D451" s="38"/>
      <c r="E451" s="38"/>
      <c r="F451" s="39"/>
      <c r="G451" s="39"/>
      <c r="H451" s="43"/>
      <c r="I451" s="38"/>
      <c r="J451" s="43"/>
      <c r="K451" s="43"/>
      <c r="L451" s="38"/>
      <c r="M451" s="38"/>
      <c r="N451" s="43"/>
      <c r="O451" s="44"/>
      <c r="P451" s="43"/>
      <c r="Q451" s="43"/>
      <c r="R451" s="43"/>
      <c r="S451" s="45"/>
      <c r="T451" s="43"/>
      <c r="U451"/>
      <c r="V451"/>
      <c r="W451" s="66"/>
      <c r="X451" s="66"/>
      <c r="Y451" s="66"/>
      <c r="Z451" s="66"/>
      <c r="AA451" s="66"/>
      <c r="AB451" s="66"/>
      <c r="AC451" s="66"/>
      <c r="AD451" s="66"/>
      <c r="AE451" s="66"/>
      <c r="AF451" s="66"/>
      <c r="AG451" s="66"/>
      <c r="AH451" s="66"/>
      <c r="AI451" s="66"/>
      <c r="AJ451" s="66"/>
      <c r="AK451" s="66"/>
      <c r="AL451" s="66"/>
      <c r="AM451" s="66"/>
    </row>
    <row r="452" spans="1:39" s="32" customFormat="1" x14ac:dyDescent="0.2">
      <c r="A452" s="56"/>
      <c r="B452" s="52"/>
      <c r="C452" s="52"/>
      <c r="D452" s="38"/>
      <c r="E452" s="38"/>
      <c r="F452" s="39"/>
      <c r="G452" s="39"/>
      <c r="H452" s="43"/>
      <c r="I452" s="38"/>
      <c r="J452" s="43"/>
      <c r="K452" s="43"/>
      <c r="L452" s="38"/>
      <c r="M452" s="38"/>
      <c r="N452" s="43"/>
      <c r="O452" s="44"/>
      <c r="P452" s="43"/>
      <c r="Q452" s="43"/>
      <c r="R452" s="43"/>
      <c r="S452" s="45"/>
      <c r="T452" s="43"/>
      <c r="U452"/>
      <c r="V452"/>
      <c r="W452" s="66"/>
      <c r="X452" s="66"/>
      <c r="Y452" s="66"/>
      <c r="Z452" s="66"/>
      <c r="AA452" s="66"/>
      <c r="AB452" s="66"/>
      <c r="AC452" s="66"/>
      <c r="AD452" s="66"/>
      <c r="AE452" s="66"/>
      <c r="AF452" s="66"/>
      <c r="AG452" s="66"/>
      <c r="AH452" s="66"/>
      <c r="AI452" s="66"/>
      <c r="AJ452" s="66"/>
      <c r="AK452" s="66"/>
      <c r="AL452" s="66"/>
      <c r="AM452" s="66"/>
    </row>
    <row r="453" spans="1:39" s="32" customFormat="1" x14ac:dyDescent="0.2">
      <c r="A453" s="56"/>
      <c r="B453" s="52"/>
      <c r="C453" s="52"/>
      <c r="D453" s="38"/>
      <c r="E453" s="38"/>
      <c r="F453" s="39"/>
      <c r="G453" s="39"/>
      <c r="H453" s="43"/>
      <c r="I453" s="38"/>
      <c r="J453" s="43"/>
      <c r="K453" s="43"/>
      <c r="L453" s="38"/>
      <c r="M453" s="38"/>
      <c r="N453" s="43"/>
      <c r="O453" s="44"/>
      <c r="P453" s="43"/>
      <c r="Q453" s="43"/>
      <c r="R453" s="43"/>
      <c r="S453" s="45"/>
      <c r="T453" s="43"/>
      <c r="U453"/>
      <c r="V453"/>
      <c r="W453" s="66"/>
      <c r="X453" s="66"/>
      <c r="Y453" s="66"/>
      <c r="Z453" s="66"/>
      <c r="AA453" s="66"/>
      <c r="AB453" s="66"/>
      <c r="AC453" s="66"/>
      <c r="AD453" s="66"/>
      <c r="AE453" s="66"/>
      <c r="AF453" s="66"/>
      <c r="AG453" s="66"/>
      <c r="AH453" s="66"/>
      <c r="AI453" s="66"/>
      <c r="AJ453" s="66"/>
      <c r="AK453" s="66"/>
      <c r="AL453" s="66"/>
      <c r="AM453" s="66"/>
    </row>
    <row r="454" spans="1:39" s="32" customFormat="1" x14ac:dyDescent="0.2">
      <c r="A454" s="56"/>
      <c r="B454" s="52"/>
      <c r="C454" s="52"/>
      <c r="D454" s="38"/>
      <c r="E454" s="38"/>
      <c r="F454" s="39"/>
      <c r="G454" s="39"/>
      <c r="H454" s="43"/>
      <c r="I454" s="38"/>
      <c r="J454" s="43"/>
      <c r="K454" s="43"/>
      <c r="L454" s="38"/>
      <c r="M454" s="38"/>
      <c r="N454" s="43"/>
      <c r="O454" s="44"/>
      <c r="P454" s="43"/>
      <c r="Q454" s="43"/>
      <c r="R454" s="43"/>
      <c r="S454" s="45"/>
      <c r="T454" s="43"/>
      <c r="U454"/>
      <c r="V454"/>
      <c r="W454" s="66"/>
      <c r="X454" s="66"/>
      <c r="Y454" s="66"/>
      <c r="Z454" s="66"/>
      <c r="AA454" s="66"/>
      <c r="AB454" s="66"/>
      <c r="AC454" s="66"/>
      <c r="AD454" s="66"/>
      <c r="AE454" s="66"/>
      <c r="AF454" s="66"/>
      <c r="AG454" s="66"/>
      <c r="AH454" s="66"/>
      <c r="AI454" s="66"/>
      <c r="AJ454" s="66"/>
      <c r="AK454" s="66"/>
      <c r="AL454" s="66"/>
      <c r="AM454" s="66"/>
    </row>
    <row r="455" spans="1:39" s="32" customFormat="1" x14ac:dyDescent="0.2">
      <c r="A455" s="56"/>
      <c r="B455" s="52"/>
      <c r="C455" s="52"/>
      <c r="D455" s="38"/>
      <c r="E455" s="38"/>
      <c r="F455" s="39"/>
      <c r="G455" s="39"/>
      <c r="H455" s="43"/>
      <c r="I455" s="38"/>
      <c r="J455" s="43"/>
      <c r="K455" s="43"/>
      <c r="L455" s="38"/>
      <c r="M455" s="38"/>
      <c r="N455" s="43"/>
      <c r="O455" s="44"/>
      <c r="P455" s="43"/>
      <c r="Q455" s="43"/>
      <c r="R455" s="43"/>
      <c r="S455" s="45"/>
      <c r="T455" s="43"/>
      <c r="U455"/>
      <c r="V455"/>
      <c r="W455" s="66"/>
      <c r="X455" s="66"/>
      <c r="Y455" s="66"/>
      <c r="Z455" s="66"/>
      <c r="AA455" s="66"/>
      <c r="AB455" s="66"/>
      <c r="AC455" s="66"/>
      <c r="AD455" s="66"/>
      <c r="AE455" s="66"/>
      <c r="AF455" s="66"/>
      <c r="AG455" s="66"/>
      <c r="AH455" s="66"/>
      <c r="AI455" s="66"/>
      <c r="AJ455" s="66"/>
      <c r="AK455" s="66"/>
      <c r="AL455" s="66"/>
      <c r="AM455" s="66"/>
    </row>
    <row r="456" spans="1:39" s="32" customFormat="1" x14ac:dyDescent="0.2">
      <c r="A456" s="56"/>
      <c r="B456" s="52"/>
      <c r="C456" s="52"/>
      <c r="D456" s="38"/>
      <c r="E456" s="38"/>
      <c r="F456" s="39"/>
      <c r="G456" s="39"/>
      <c r="H456" s="43"/>
      <c r="I456" s="38"/>
      <c r="J456" s="43"/>
      <c r="K456" s="43"/>
      <c r="L456" s="38"/>
      <c r="M456" s="38"/>
      <c r="N456" s="43"/>
      <c r="O456" s="44"/>
      <c r="P456" s="43"/>
      <c r="Q456" s="43"/>
      <c r="R456" s="43"/>
      <c r="S456" s="45"/>
      <c r="T456" s="43"/>
      <c r="U456"/>
      <c r="V456"/>
      <c r="W456" s="66"/>
      <c r="X456" s="66"/>
      <c r="Y456" s="66"/>
      <c r="Z456" s="66"/>
      <c r="AA456" s="66"/>
      <c r="AB456" s="66"/>
      <c r="AC456" s="66"/>
      <c r="AD456" s="66"/>
      <c r="AE456" s="66"/>
      <c r="AF456" s="66"/>
      <c r="AG456" s="66"/>
      <c r="AH456" s="66"/>
      <c r="AI456" s="66"/>
      <c r="AJ456" s="66"/>
      <c r="AK456" s="66"/>
      <c r="AL456" s="66"/>
      <c r="AM456" s="66"/>
    </row>
    <row r="457" spans="1:39" s="32" customFormat="1" x14ac:dyDescent="0.2">
      <c r="A457" s="56"/>
      <c r="B457" s="52"/>
      <c r="C457" s="52"/>
      <c r="D457" s="38"/>
      <c r="E457" s="38"/>
      <c r="F457" s="39"/>
      <c r="G457" s="39"/>
      <c r="H457" s="43"/>
      <c r="I457" s="38"/>
      <c r="J457" s="43"/>
      <c r="K457" s="43"/>
      <c r="L457" s="38"/>
      <c r="M457" s="38"/>
      <c r="N457" s="43"/>
      <c r="O457" s="44"/>
      <c r="P457" s="43"/>
      <c r="Q457" s="43"/>
      <c r="R457" s="43"/>
      <c r="S457" s="45"/>
      <c r="T457" s="43"/>
      <c r="U457"/>
      <c r="V457"/>
      <c r="W457" s="66"/>
      <c r="X457" s="66"/>
      <c r="Y457" s="66"/>
      <c r="Z457" s="66"/>
      <c r="AA457" s="66"/>
      <c r="AB457" s="66"/>
      <c r="AC457" s="66"/>
      <c r="AD457" s="66"/>
      <c r="AE457" s="66"/>
      <c r="AF457" s="66"/>
      <c r="AG457" s="66"/>
      <c r="AH457" s="66"/>
      <c r="AI457" s="66"/>
      <c r="AJ457" s="66"/>
      <c r="AK457" s="66"/>
      <c r="AL457" s="66"/>
      <c r="AM457" s="66"/>
    </row>
    <row r="458" spans="1:39" s="32" customFormat="1" x14ac:dyDescent="0.2">
      <c r="A458" s="56"/>
      <c r="B458" s="52"/>
      <c r="C458" s="52"/>
      <c r="D458" s="38"/>
      <c r="E458" s="38"/>
      <c r="F458" s="39"/>
      <c r="G458" s="39"/>
      <c r="H458" s="43"/>
      <c r="I458" s="38"/>
      <c r="J458" s="43"/>
      <c r="K458" s="43"/>
      <c r="L458" s="38"/>
      <c r="M458" s="38"/>
      <c r="N458" s="43"/>
      <c r="O458" s="44"/>
      <c r="P458" s="43"/>
      <c r="Q458" s="43"/>
      <c r="R458" s="43"/>
      <c r="S458" s="45"/>
      <c r="T458" s="43"/>
      <c r="U458"/>
      <c r="V458"/>
      <c r="W458" s="66"/>
      <c r="X458" s="66"/>
      <c r="Y458" s="66"/>
      <c r="Z458" s="66"/>
      <c r="AA458" s="66"/>
      <c r="AB458" s="66"/>
      <c r="AC458" s="66"/>
      <c r="AD458" s="66"/>
      <c r="AE458" s="66"/>
      <c r="AF458" s="66"/>
      <c r="AG458" s="66"/>
      <c r="AH458" s="66"/>
      <c r="AI458" s="66"/>
      <c r="AJ458" s="66"/>
      <c r="AK458" s="66"/>
      <c r="AL458" s="66"/>
      <c r="AM458" s="66"/>
    </row>
    <row r="459" spans="1:39" s="32" customFormat="1" x14ac:dyDescent="0.2">
      <c r="A459" s="56"/>
      <c r="B459" s="52"/>
      <c r="C459" s="52"/>
      <c r="D459" s="38"/>
      <c r="E459" s="38"/>
      <c r="F459" s="39"/>
      <c r="G459" s="39"/>
      <c r="H459" s="43"/>
      <c r="I459" s="38"/>
      <c r="J459" s="43"/>
      <c r="K459" s="43"/>
      <c r="L459" s="38"/>
      <c r="M459" s="38"/>
      <c r="N459" s="43"/>
      <c r="O459" s="44"/>
      <c r="P459" s="43"/>
      <c r="Q459" s="43"/>
      <c r="R459" s="43"/>
      <c r="S459" s="45"/>
      <c r="T459" s="43"/>
      <c r="U459"/>
      <c r="V459"/>
      <c r="W459" s="66"/>
      <c r="X459" s="66"/>
      <c r="Y459" s="66"/>
      <c r="Z459" s="66"/>
      <c r="AA459" s="66"/>
      <c r="AB459" s="66"/>
      <c r="AC459" s="66"/>
      <c r="AD459" s="66"/>
      <c r="AE459" s="66"/>
      <c r="AF459" s="66"/>
      <c r="AG459" s="66"/>
      <c r="AH459" s="66"/>
      <c r="AI459" s="66"/>
      <c r="AJ459" s="66"/>
      <c r="AK459" s="66"/>
      <c r="AL459" s="66"/>
      <c r="AM459" s="66"/>
    </row>
    <row r="460" spans="1:39" s="32" customFormat="1" x14ac:dyDescent="0.2">
      <c r="A460" s="56"/>
      <c r="B460" s="52"/>
      <c r="C460" s="52"/>
      <c r="D460" s="38"/>
      <c r="E460" s="38"/>
      <c r="F460" s="39"/>
      <c r="G460" s="39"/>
      <c r="H460" s="43"/>
      <c r="I460" s="38"/>
      <c r="J460" s="43"/>
      <c r="K460" s="43"/>
      <c r="L460" s="38"/>
      <c r="M460" s="38"/>
      <c r="N460" s="43"/>
      <c r="O460" s="44"/>
      <c r="P460" s="43"/>
      <c r="Q460" s="43"/>
      <c r="R460" s="43"/>
      <c r="S460" s="45"/>
      <c r="T460" s="43"/>
      <c r="U460"/>
      <c r="V460"/>
      <c r="W460" s="66"/>
      <c r="X460" s="66"/>
      <c r="Y460" s="66"/>
      <c r="Z460" s="66"/>
      <c r="AA460" s="66"/>
      <c r="AB460" s="66"/>
      <c r="AC460" s="66"/>
      <c r="AD460" s="66"/>
      <c r="AE460" s="66"/>
      <c r="AF460" s="66"/>
      <c r="AG460" s="66"/>
      <c r="AH460" s="66"/>
      <c r="AI460" s="66"/>
      <c r="AJ460" s="66"/>
      <c r="AK460" s="66"/>
      <c r="AL460" s="66"/>
      <c r="AM460" s="66"/>
    </row>
    <row r="461" spans="1:39" s="32" customFormat="1" x14ac:dyDescent="0.2">
      <c r="A461" s="56"/>
      <c r="B461" s="52"/>
      <c r="C461" s="52"/>
      <c r="D461" s="38"/>
      <c r="E461" s="38"/>
      <c r="F461" s="39"/>
      <c r="G461" s="39"/>
      <c r="H461" s="43"/>
      <c r="I461" s="38"/>
      <c r="J461" s="43"/>
      <c r="K461" s="43"/>
      <c r="L461" s="38"/>
      <c r="M461" s="38"/>
      <c r="N461" s="43"/>
      <c r="O461" s="44"/>
      <c r="P461" s="43"/>
      <c r="Q461" s="43"/>
      <c r="R461" s="43"/>
      <c r="S461" s="45"/>
      <c r="T461" s="43"/>
      <c r="U461"/>
      <c r="V461"/>
      <c r="W461" s="66"/>
      <c r="X461" s="66"/>
      <c r="Y461" s="66"/>
      <c r="Z461" s="66"/>
      <c r="AA461" s="66"/>
      <c r="AB461" s="66"/>
      <c r="AC461" s="66"/>
      <c r="AD461" s="66"/>
      <c r="AE461" s="66"/>
      <c r="AF461" s="66"/>
      <c r="AG461" s="66"/>
      <c r="AH461" s="66"/>
      <c r="AI461" s="66"/>
      <c r="AJ461" s="66"/>
      <c r="AK461" s="66"/>
      <c r="AL461" s="66"/>
      <c r="AM461" s="66"/>
    </row>
    <row r="462" spans="1:39" s="32" customFormat="1" x14ac:dyDescent="0.2">
      <c r="A462" s="56"/>
      <c r="B462" s="52"/>
      <c r="C462" s="52"/>
      <c r="D462" s="38"/>
      <c r="E462" s="38"/>
      <c r="F462" s="39"/>
      <c r="G462" s="39"/>
      <c r="H462" s="43"/>
      <c r="I462" s="38"/>
      <c r="J462" s="43"/>
      <c r="K462" s="43"/>
      <c r="L462" s="38"/>
      <c r="M462" s="38"/>
      <c r="N462" s="43"/>
      <c r="O462" s="44"/>
      <c r="P462" s="43"/>
      <c r="Q462" s="43"/>
      <c r="R462" s="43"/>
      <c r="S462" s="45"/>
      <c r="T462" s="38"/>
      <c r="U462"/>
      <c r="V462"/>
      <c r="W462" s="66"/>
      <c r="X462" s="66"/>
      <c r="Y462" s="66"/>
      <c r="Z462" s="66"/>
      <c r="AA462" s="66"/>
      <c r="AB462" s="66"/>
      <c r="AC462" s="66"/>
      <c r="AD462" s="66"/>
      <c r="AE462" s="66"/>
      <c r="AF462" s="66"/>
      <c r="AG462" s="66"/>
      <c r="AH462" s="66"/>
      <c r="AI462" s="66"/>
      <c r="AJ462" s="66"/>
      <c r="AK462" s="66"/>
      <c r="AL462" s="66"/>
      <c r="AM462" s="66"/>
    </row>
    <row r="463" spans="1:39" s="32" customFormat="1" x14ac:dyDescent="0.2">
      <c r="A463" s="56"/>
      <c r="B463" s="52"/>
      <c r="C463" s="52"/>
      <c r="D463" s="38"/>
      <c r="E463" s="38"/>
      <c r="F463" s="39"/>
      <c r="G463" s="39"/>
      <c r="H463" s="43"/>
      <c r="I463" s="38"/>
      <c r="J463" s="43"/>
      <c r="K463" s="43"/>
      <c r="L463" s="38"/>
      <c r="M463" s="38"/>
      <c r="N463" s="43"/>
      <c r="O463" s="44"/>
      <c r="P463" s="43"/>
      <c r="Q463" s="43"/>
      <c r="R463" s="43"/>
      <c r="S463" s="45"/>
      <c r="T463" s="38"/>
      <c r="U463"/>
      <c r="V463"/>
      <c r="W463" s="66"/>
      <c r="X463" s="66"/>
      <c r="Y463" s="66"/>
      <c r="Z463" s="66"/>
      <c r="AA463" s="66"/>
      <c r="AB463" s="66"/>
      <c r="AC463" s="66"/>
      <c r="AD463" s="66"/>
      <c r="AE463" s="66"/>
      <c r="AF463" s="66"/>
      <c r="AG463" s="66"/>
      <c r="AH463" s="66"/>
      <c r="AI463" s="66"/>
      <c r="AJ463" s="66"/>
      <c r="AK463" s="66"/>
      <c r="AL463" s="66"/>
      <c r="AM463" s="66"/>
    </row>
    <row r="464" spans="1:39" s="32" customFormat="1" x14ac:dyDescent="0.2">
      <c r="A464" s="56"/>
      <c r="B464" s="52"/>
      <c r="C464" s="52"/>
      <c r="D464" s="38"/>
      <c r="E464" s="38"/>
      <c r="F464" s="39"/>
      <c r="G464" s="39"/>
      <c r="H464" s="43"/>
      <c r="I464" s="38"/>
      <c r="J464" s="43"/>
      <c r="K464" s="43"/>
      <c r="L464" s="38"/>
      <c r="M464" s="38"/>
      <c r="N464" s="43"/>
      <c r="O464" s="44"/>
      <c r="P464" s="43"/>
      <c r="Q464" s="43"/>
      <c r="R464" s="43"/>
      <c r="S464" s="45"/>
      <c r="T464" s="38"/>
      <c r="U464"/>
      <c r="V464"/>
      <c r="W464" s="66"/>
      <c r="X464" s="66"/>
      <c r="Y464" s="66"/>
      <c r="Z464" s="66"/>
      <c r="AA464" s="66"/>
      <c r="AB464" s="66"/>
      <c r="AC464" s="66"/>
      <c r="AD464" s="66"/>
      <c r="AE464" s="66"/>
      <c r="AF464" s="66"/>
      <c r="AG464" s="66"/>
      <c r="AH464" s="66"/>
      <c r="AI464" s="66"/>
      <c r="AJ464" s="66"/>
      <c r="AK464" s="66"/>
      <c r="AL464" s="66"/>
      <c r="AM464" s="66"/>
    </row>
    <row r="465" spans="1:39" s="32" customFormat="1" x14ac:dyDescent="0.2">
      <c r="A465" s="56"/>
      <c r="B465" s="52"/>
      <c r="C465" s="52"/>
      <c r="D465" s="38"/>
      <c r="E465" s="38"/>
      <c r="F465" s="39"/>
      <c r="G465" s="39"/>
      <c r="H465" s="43"/>
      <c r="I465" s="38"/>
      <c r="J465" s="43"/>
      <c r="K465" s="43"/>
      <c r="L465" s="38"/>
      <c r="M465" s="38"/>
      <c r="N465" s="43"/>
      <c r="O465" s="44"/>
      <c r="P465" s="43"/>
      <c r="Q465" s="43"/>
      <c r="R465" s="43"/>
      <c r="S465" s="45"/>
      <c r="T465" s="38"/>
      <c r="U465"/>
      <c r="V465"/>
      <c r="W465" s="66"/>
      <c r="X465" s="66"/>
      <c r="Y465" s="66"/>
      <c r="Z465" s="66"/>
      <c r="AA465" s="66"/>
      <c r="AB465" s="66"/>
      <c r="AC465" s="66"/>
      <c r="AD465" s="66"/>
      <c r="AE465" s="66"/>
      <c r="AF465" s="66"/>
      <c r="AG465" s="66"/>
      <c r="AH465" s="66"/>
      <c r="AI465" s="66"/>
      <c r="AJ465" s="66"/>
      <c r="AK465" s="66"/>
      <c r="AL465" s="66"/>
      <c r="AM465" s="66"/>
    </row>
    <row r="466" spans="1:39" s="32" customFormat="1" x14ac:dyDescent="0.2">
      <c r="A466" s="56"/>
      <c r="B466" s="52"/>
      <c r="C466" s="52"/>
      <c r="D466" s="38"/>
      <c r="E466" s="38"/>
      <c r="F466" s="39"/>
      <c r="G466" s="39"/>
      <c r="H466" s="43"/>
      <c r="I466" s="38"/>
      <c r="J466" s="43"/>
      <c r="K466" s="43"/>
      <c r="L466" s="38"/>
      <c r="M466" s="38"/>
      <c r="N466" s="43"/>
      <c r="O466" s="44"/>
      <c r="P466" s="43"/>
      <c r="Q466" s="43"/>
      <c r="R466" s="43"/>
      <c r="S466" s="45"/>
      <c r="T466" s="38"/>
      <c r="U466"/>
      <c r="V466"/>
      <c r="W466" s="66"/>
      <c r="X466" s="66"/>
      <c r="Y466" s="66"/>
      <c r="Z466" s="66"/>
      <c r="AA466" s="66"/>
      <c r="AB466" s="66"/>
      <c r="AC466" s="66"/>
      <c r="AD466" s="66"/>
      <c r="AE466" s="66"/>
      <c r="AF466" s="66"/>
      <c r="AG466" s="66"/>
      <c r="AH466" s="66"/>
      <c r="AI466" s="66"/>
      <c r="AJ466" s="66"/>
      <c r="AK466" s="66"/>
      <c r="AL466" s="66"/>
      <c r="AM466" s="66"/>
    </row>
    <row r="467" spans="1:39" s="32" customFormat="1" x14ac:dyDescent="0.2">
      <c r="A467" s="56"/>
      <c r="B467" s="52"/>
      <c r="C467" s="52"/>
      <c r="D467" s="38"/>
      <c r="E467" s="38"/>
      <c r="F467" s="39"/>
      <c r="G467" s="39"/>
      <c r="H467" s="43"/>
      <c r="I467" s="38"/>
      <c r="J467" s="43"/>
      <c r="K467" s="43"/>
      <c r="L467" s="38"/>
      <c r="M467" s="38"/>
      <c r="N467" s="43"/>
      <c r="O467" s="44"/>
      <c r="P467" s="43"/>
      <c r="Q467" s="43"/>
      <c r="R467" s="43"/>
      <c r="S467" s="45"/>
      <c r="T467" s="38"/>
      <c r="U467"/>
      <c r="V467"/>
      <c r="W467" s="66"/>
      <c r="X467" s="66"/>
      <c r="Y467" s="66"/>
      <c r="Z467" s="66"/>
      <c r="AA467" s="66"/>
      <c r="AB467" s="66"/>
      <c r="AC467" s="66"/>
      <c r="AD467" s="66"/>
      <c r="AE467" s="66"/>
      <c r="AF467" s="66"/>
      <c r="AG467" s="66"/>
      <c r="AH467" s="66"/>
      <c r="AI467" s="66"/>
      <c r="AJ467" s="66"/>
      <c r="AK467" s="66"/>
      <c r="AL467" s="66"/>
      <c r="AM467" s="66"/>
    </row>
    <row r="468" spans="1:39" s="32" customFormat="1" x14ac:dyDescent="0.2">
      <c r="A468" s="56"/>
      <c r="B468" s="52"/>
      <c r="C468" s="52"/>
      <c r="D468" s="38"/>
      <c r="E468" s="38"/>
      <c r="F468" s="39"/>
      <c r="G468" s="39"/>
      <c r="H468" s="43"/>
      <c r="I468" s="38"/>
      <c r="J468" s="43"/>
      <c r="K468" s="43"/>
      <c r="L468" s="38"/>
      <c r="M468" s="38"/>
      <c r="N468" s="43"/>
      <c r="O468" s="44"/>
      <c r="P468" s="43"/>
      <c r="Q468" s="43"/>
      <c r="R468" s="43"/>
      <c r="S468" s="45"/>
      <c r="T468" s="38"/>
      <c r="U468"/>
      <c r="V468"/>
      <c r="W468" s="66"/>
      <c r="X468" s="66"/>
      <c r="Y468" s="66"/>
      <c r="Z468" s="66"/>
      <c r="AA468" s="66"/>
      <c r="AB468" s="66"/>
      <c r="AC468" s="66"/>
      <c r="AD468" s="66"/>
      <c r="AE468" s="66"/>
      <c r="AF468" s="66"/>
      <c r="AG468" s="66"/>
      <c r="AH468" s="66"/>
      <c r="AI468" s="66"/>
      <c r="AJ468" s="66"/>
      <c r="AK468" s="66"/>
      <c r="AL468" s="66"/>
      <c r="AM468" s="66"/>
    </row>
    <row r="469" spans="1:39" s="32" customFormat="1" x14ac:dyDescent="0.2">
      <c r="A469" s="56"/>
      <c r="B469" s="52"/>
      <c r="C469" s="52"/>
      <c r="D469" s="38"/>
      <c r="E469" s="38"/>
      <c r="F469" s="39"/>
      <c r="G469" s="39"/>
      <c r="H469" s="43"/>
      <c r="I469" s="38"/>
      <c r="J469" s="43"/>
      <c r="K469" s="43"/>
      <c r="L469" s="38"/>
      <c r="M469" s="38"/>
      <c r="N469" s="43"/>
      <c r="O469" s="44"/>
      <c r="P469" s="43"/>
      <c r="Q469" s="43"/>
      <c r="R469" s="43"/>
      <c r="S469" s="45"/>
      <c r="T469" s="38"/>
      <c r="U469"/>
      <c r="V469"/>
      <c r="W469" s="66"/>
      <c r="X469" s="66"/>
      <c r="Y469" s="66"/>
      <c r="Z469" s="66"/>
      <c r="AA469" s="66"/>
      <c r="AB469" s="66"/>
      <c r="AC469" s="66"/>
      <c r="AD469" s="66"/>
      <c r="AE469" s="66"/>
      <c r="AF469" s="66"/>
      <c r="AG469" s="66"/>
      <c r="AH469" s="66"/>
      <c r="AI469" s="66"/>
      <c r="AJ469" s="66"/>
      <c r="AK469" s="66"/>
      <c r="AL469" s="66"/>
      <c r="AM469" s="66"/>
    </row>
    <row r="470" spans="1:39" s="32" customFormat="1" x14ac:dyDescent="0.2">
      <c r="A470" s="56"/>
      <c r="B470" s="52"/>
      <c r="C470" s="52"/>
      <c r="D470" s="38"/>
      <c r="E470" s="38"/>
      <c r="F470" s="39"/>
      <c r="G470" s="39"/>
      <c r="H470" s="43"/>
      <c r="I470" s="38"/>
      <c r="J470" s="43"/>
      <c r="K470" s="43"/>
      <c r="L470" s="38"/>
      <c r="M470" s="38"/>
      <c r="N470" s="43"/>
      <c r="O470" s="44"/>
      <c r="P470" s="43"/>
      <c r="Q470" s="43"/>
      <c r="R470" s="43"/>
      <c r="S470" s="45"/>
      <c r="T470" s="38"/>
      <c r="U470"/>
      <c r="V470"/>
      <c r="W470" s="66"/>
      <c r="X470" s="66"/>
      <c r="Y470" s="66"/>
      <c r="Z470" s="66"/>
      <c r="AA470" s="66"/>
      <c r="AB470" s="66"/>
      <c r="AC470" s="66"/>
      <c r="AD470" s="66"/>
      <c r="AE470" s="66"/>
      <c r="AF470" s="66"/>
      <c r="AG470" s="66"/>
      <c r="AH470" s="66"/>
      <c r="AI470" s="66"/>
      <c r="AJ470" s="66"/>
      <c r="AK470" s="66"/>
      <c r="AL470" s="66"/>
      <c r="AM470" s="66"/>
    </row>
    <row r="471" spans="1:39" s="32" customFormat="1" x14ac:dyDescent="0.2">
      <c r="A471" s="56"/>
      <c r="B471" s="52"/>
      <c r="C471" s="52"/>
      <c r="D471" s="38"/>
      <c r="E471" s="38"/>
      <c r="F471" s="39"/>
      <c r="G471" s="39"/>
      <c r="H471" s="43"/>
      <c r="I471" s="38"/>
      <c r="J471" s="43"/>
      <c r="K471" s="43"/>
      <c r="L471" s="38"/>
      <c r="M471" s="38"/>
      <c r="N471" s="43"/>
      <c r="O471" s="44"/>
      <c r="P471" s="43"/>
      <c r="Q471" s="43"/>
      <c r="R471" s="43"/>
      <c r="S471" s="45"/>
      <c r="T471" s="38"/>
      <c r="U471"/>
      <c r="V471"/>
      <c r="W471" s="66"/>
      <c r="X471" s="66"/>
      <c r="Y471" s="66"/>
      <c r="Z471" s="66"/>
      <c r="AA471" s="66"/>
      <c r="AB471" s="66"/>
      <c r="AC471" s="66"/>
      <c r="AD471" s="66"/>
      <c r="AE471" s="66"/>
      <c r="AF471" s="66"/>
      <c r="AG471" s="66"/>
      <c r="AH471" s="66"/>
      <c r="AI471" s="66"/>
      <c r="AJ471" s="66"/>
      <c r="AK471" s="66"/>
      <c r="AL471" s="66"/>
      <c r="AM471" s="66"/>
    </row>
    <row r="472" spans="1:39" s="32" customFormat="1" x14ac:dyDescent="0.2">
      <c r="A472" s="56"/>
      <c r="B472" s="52"/>
      <c r="C472" s="52"/>
      <c r="D472" s="38"/>
      <c r="E472" s="38"/>
      <c r="F472" s="39"/>
      <c r="G472" s="39"/>
      <c r="H472" s="43"/>
      <c r="I472" s="38"/>
      <c r="J472" s="43"/>
      <c r="K472" s="43"/>
      <c r="L472" s="38"/>
      <c r="M472" s="38"/>
      <c r="N472" s="43"/>
      <c r="O472" s="44"/>
      <c r="P472" s="43"/>
      <c r="Q472" s="43"/>
      <c r="R472" s="43"/>
      <c r="S472" s="45"/>
      <c r="T472" s="38"/>
      <c r="U472"/>
      <c r="V472"/>
      <c r="W472" s="66"/>
      <c r="X472" s="66"/>
      <c r="Y472" s="66"/>
      <c r="Z472" s="66"/>
      <c r="AA472" s="66"/>
      <c r="AB472" s="66"/>
      <c r="AC472" s="66"/>
      <c r="AD472" s="66"/>
      <c r="AE472" s="66"/>
      <c r="AF472" s="66"/>
      <c r="AG472" s="66"/>
      <c r="AH472" s="66"/>
      <c r="AI472" s="66"/>
      <c r="AJ472" s="66"/>
      <c r="AK472" s="66"/>
      <c r="AL472" s="66"/>
      <c r="AM472" s="66"/>
    </row>
    <row r="473" spans="1:39" s="32" customFormat="1" x14ac:dyDescent="0.2">
      <c r="A473" s="56"/>
      <c r="B473" s="52"/>
      <c r="C473" s="52"/>
      <c r="D473" s="38"/>
      <c r="E473" s="38"/>
      <c r="F473" s="39"/>
      <c r="G473" s="39"/>
      <c r="H473" s="43"/>
      <c r="I473" s="38"/>
      <c r="J473" s="43"/>
      <c r="K473" s="43"/>
      <c r="L473" s="38"/>
      <c r="M473" s="38"/>
      <c r="N473" s="43"/>
      <c r="O473" s="44"/>
      <c r="P473" s="43"/>
      <c r="Q473" s="43"/>
      <c r="R473" s="43"/>
      <c r="S473" s="45"/>
      <c r="T473" s="38"/>
      <c r="U473"/>
      <c r="V473"/>
      <c r="W473" s="66"/>
      <c r="X473" s="66"/>
      <c r="Y473" s="66"/>
      <c r="Z473" s="66"/>
      <c r="AA473" s="66"/>
      <c r="AB473" s="66"/>
      <c r="AC473" s="66"/>
      <c r="AD473" s="66"/>
      <c r="AE473" s="66"/>
      <c r="AF473" s="66"/>
      <c r="AG473" s="66"/>
      <c r="AH473" s="66"/>
      <c r="AI473" s="66"/>
      <c r="AJ473" s="66"/>
      <c r="AK473" s="66"/>
      <c r="AL473" s="66"/>
      <c r="AM473" s="66"/>
    </row>
    <row r="474" spans="1:39" s="32" customFormat="1" x14ac:dyDescent="0.2">
      <c r="A474" s="56"/>
      <c r="B474" s="52"/>
      <c r="C474" s="52"/>
      <c r="D474" s="38"/>
      <c r="E474" s="38"/>
      <c r="F474" s="39"/>
      <c r="G474" s="39"/>
      <c r="H474" s="43"/>
      <c r="I474" s="38"/>
      <c r="J474" s="43"/>
      <c r="K474" s="43"/>
      <c r="L474" s="38"/>
      <c r="M474" s="38"/>
      <c r="N474" s="43"/>
      <c r="O474" s="44"/>
      <c r="P474" s="43"/>
      <c r="Q474" s="43"/>
      <c r="R474" s="43"/>
      <c r="S474" s="45"/>
      <c r="T474" s="38"/>
      <c r="U474"/>
      <c r="V474"/>
      <c r="W474" s="66"/>
      <c r="X474" s="66"/>
      <c r="Y474" s="66"/>
      <c r="Z474" s="66"/>
      <c r="AA474" s="66"/>
      <c r="AB474" s="66"/>
      <c r="AC474" s="66"/>
      <c r="AD474" s="66"/>
      <c r="AE474" s="66"/>
      <c r="AF474" s="66"/>
      <c r="AG474" s="66"/>
      <c r="AH474" s="66"/>
      <c r="AI474" s="66"/>
      <c r="AJ474" s="66"/>
      <c r="AK474" s="66"/>
      <c r="AL474" s="66"/>
      <c r="AM474" s="66"/>
    </row>
    <row r="475" spans="1:39" s="32" customFormat="1" x14ac:dyDescent="0.2">
      <c r="A475" s="56"/>
      <c r="B475" s="52"/>
      <c r="C475" s="52"/>
      <c r="D475" s="38"/>
      <c r="E475" s="38"/>
      <c r="F475" s="39"/>
      <c r="G475" s="39"/>
      <c r="H475" s="43"/>
      <c r="I475" s="38"/>
      <c r="J475" s="43"/>
      <c r="K475" s="43"/>
      <c r="L475" s="38"/>
      <c r="M475" s="38"/>
      <c r="N475" s="43"/>
      <c r="O475" s="44"/>
      <c r="P475" s="43"/>
      <c r="Q475" s="43"/>
      <c r="R475" s="43"/>
      <c r="S475" s="45"/>
      <c r="T475" s="38"/>
      <c r="U475"/>
      <c r="V475"/>
      <c r="W475" s="66"/>
      <c r="X475" s="66"/>
      <c r="Y475" s="66"/>
      <c r="Z475" s="66"/>
      <c r="AA475" s="66"/>
      <c r="AB475" s="66"/>
      <c r="AC475" s="66"/>
      <c r="AD475" s="66"/>
      <c r="AE475" s="66"/>
      <c r="AF475" s="66"/>
      <c r="AG475" s="66"/>
      <c r="AH475" s="66"/>
      <c r="AI475" s="66"/>
      <c r="AJ475" s="66"/>
      <c r="AK475" s="66"/>
      <c r="AL475" s="66"/>
      <c r="AM475" s="66"/>
    </row>
    <row r="476" spans="1:39" s="32" customFormat="1" x14ac:dyDescent="0.2">
      <c r="A476" s="56"/>
      <c r="B476" s="52"/>
      <c r="C476" s="52"/>
      <c r="D476" s="38"/>
      <c r="E476" s="38"/>
      <c r="F476" s="39"/>
      <c r="G476" s="39"/>
      <c r="H476" s="43"/>
      <c r="I476" s="38"/>
      <c r="J476" s="43"/>
      <c r="K476" s="43"/>
      <c r="L476" s="38"/>
      <c r="M476" s="38"/>
      <c r="N476" s="43"/>
      <c r="O476" s="44"/>
      <c r="P476" s="43"/>
      <c r="Q476" s="43"/>
      <c r="R476" s="43"/>
      <c r="S476" s="45"/>
      <c r="T476" s="38"/>
      <c r="U476"/>
      <c r="V476"/>
      <c r="W476" s="66"/>
      <c r="X476" s="66"/>
      <c r="Y476" s="66"/>
      <c r="Z476" s="66"/>
      <c r="AA476" s="66"/>
      <c r="AB476" s="66"/>
      <c r="AC476" s="66"/>
      <c r="AD476" s="66"/>
      <c r="AE476" s="66"/>
      <c r="AF476" s="66"/>
      <c r="AG476" s="66"/>
      <c r="AH476" s="66"/>
      <c r="AI476" s="66"/>
      <c r="AJ476" s="66"/>
      <c r="AK476" s="66"/>
      <c r="AL476" s="66"/>
      <c r="AM476" s="66"/>
    </row>
    <row r="477" spans="1:39" s="32" customFormat="1" x14ac:dyDescent="0.2">
      <c r="A477" s="56"/>
      <c r="B477" s="52"/>
      <c r="C477" s="52"/>
      <c r="D477" s="38"/>
      <c r="E477" s="38"/>
      <c r="F477" s="39"/>
      <c r="G477" s="39"/>
      <c r="H477" s="43"/>
      <c r="I477" s="38"/>
      <c r="J477" s="43"/>
      <c r="K477" s="43"/>
      <c r="L477" s="38"/>
      <c r="M477" s="38"/>
      <c r="N477" s="43"/>
      <c r="O477" s="44"/>
      <c r="P477" s="43"/>
      <c r="Q477" s="43"/>
      <c r="R477" s="43"/>
      <c r="S477" s="45"/>
      <c r="T477" s="38"/>
      <c r="U477"/>
      <c r="V477"/>
      <c r="W477" s="66"/>
      <c r="X477" s="66"/>
      <c r="Y477" s="66"/>
      <c r="Z477" s="66"/>
      <c r="AA477" s="66"/>
      <c r="AB477" s="66"/>
      <c r="AC477" s="66"/>
      <c r="AD477" s="66"/>
      <c r="AE477" s="66"/>
      <c r="AF477" s="66"/>
      <c r="AG477" s="66"/>
      <c r="AH477" s="66"/>
      <c r="AI477" s="66"/>
      <c r="AJ477" s="66"/>
      <c r="AK477" s="66"/>
      <c r="AL477" s="66"/>
      <c r="AM477" s="66"/>
    </row>
    <row r="478" spans="1:39" s="32" customFormat="1" x14ac:dyDescent="0.2">
      <c r="A478" s="56"/>
      <c r="B478" s="52"/>
      <c r="C478" s="52"/>
      <c r="D478" s="38"/>
      <c r="E478" s="38"/>
      <c r="F478" s="39"/>
      <c r="G478" s="39"/>
      <c r="H478" s="43"/>
      <c r="I478" s="38"/>
      <c r="J478" s="43"/>
      <c r="K478" s="43"/>
      <c r="L478" s="38"/>
      <c r="M478" s="38"/>
      <c r="N478" s="43"/>
      <c r="O478" s="44"/>
      <c r="P478" s="43"/>
      <c r="Q478" s="43"/>
      <c r="R478" s="43"/>
      <c r="S478" s="45"/>
      <c r="T478" s="38"/>
      <c r="U478"/>
      <c r="V478"/>
      <c r="W478" s="66"/>
      <c r="X478" s="66"/>
      <c r="Y478" s="66"/>
      <c r="Z478" s="66"/>
      <c r="AA478" s="66"/>
      <c r="AB478" s="66"/>
      <c r="AC478" s="66"/>
      <c r="AD478" s="66"/>
      <c r="AE478" s="66"/>
      <c r="AF478" s="66"/>
      <c r="AG478" s="66"/>
      <c r="AH478" s="66"/>
      <c r="AI478" s="66"/>
      <c r="AJ478" s="66"/>
      <c r="AK478" s="66"/>
      <c r="AL478" s="66"/>
      <c r="AM478" s="66"/>
    </row>
    <row r="479" spans="1:39" s="32" customFormat="1" x14ac:dyDescent="0.2">
      <c r="A479" s="56"/>
      <c r="B479" s="52"/>
      <c r="C479" s="52"/>
      <c r="D479" s="38"/>
      <c r="E479" s="38"/>
      <c r="F479" s="39"/>
      <c r="G479" s="39"/>
      <c r="H479" s="43"/>
      <c r="I479" s="38"/>
      <c r="J479" s="43"/>
      <c r="K479" s="43"/>
      <c r="L479" s="38"/>
      <c r="M479" s="38"/>
      <c r="N479" s="43"/>
      <c r="O479" s="44"/>
      <c r="P479" s="43"/>
      <c r="Q479" s="43"/>
      <c r="R479" s="43"/>
      <c r="S479" s="45"/>
      <c r="T479" s="38"/>
      <c r="U479"/>
      <c r="V479"/>
      <c r="W479" s="66"/>
      <c r="X479" s="66"/>
      <c r="Y479" s="66"/>
      <c r="Z479" s="66"/>
      <c r="AA479" s="66"/>
      <c r="AB479" s="66"/>
      <c r="AC479" s="66"/>
      <c r="AD479" s="66"/>
      <c r="AE479" s="66"/>
      <c r="AF479" s="66"/>
      <c r="AG479" s="66"/>
      <c r="AH479" s="66"/>
      <c r="AI479" s="66"/>
      <c r="AJ479" s="66"/>
      <c r="AK479" s="66"/>
      <c r="AL479" s="66"/>
      <c r="AM479" s="66"/>
    </row>
    <row r="480" spans="1:39" s="32" customFormat="1" x14ac:dyDescent="0.2">
      <c r="A480" s="56"/>
      <c r="B480" s="52"/>
      <c r="C480" s="52"/>
      <c r="D480" s="38"/>
      <c r="E480" s="38"/>
      <c r="F480" s="39"/>
      <c r="G480" s="39"/>
      <c r="H480" s="43"/>
      <c r="I480" s="38"/>
      <c r="J480" s="43"/>
      <c r="K480" s="43"/>
      <c r="L480" s="38"/>
      <c r="M480" s="38"/>
      <c r="N480" s="43"/>
      <c r="O480" s="44"/>
      <c r="P480" s="43"/>
      <c r="Q480" s="43"/>
      <c r="R480" s="43"/>
      <c r="S480" s="45"/>
      <c r="T480" s="38"/>
      <c r="U480"/>
      <c r="V480"/>
      <c r="W480" s="66"/>
      <c r="X480" s="66"/>
      <c r="Y480" s="66"/>
      <c r="Z480" s="66"/>
      <c r="AA480" s="66"/>
      <c r="AB480" s="66"/>
      <c r="AC480" s="66"/>
      <c r="AD480" s="66"/>
      <c r="AE480" s="66"/>
      <c r="AF480" s="66"/>
      <c r="AG480" s="66"/>
      <c r="AH480" s="66"/>
      <c r="AI480" s="66"/>
      <c r="AJ480" s="66"/>
      <c r="AK480" s="66"/>
      <c r="AL480" s="66"/>
      <c r="AM480" s="66"/>
    </row>
    <row r="481" spans="1:39" s="32" customFormat="1" x14ac:dyDescent="0.2">
      <c r="A481" s="56"/>
      <c r="B481" s="52"/>
      <c r="C481" s="52"/>
      <c r="D481" s="38"/>
      <c r="E481" s="38"/>
      <c r="F481" s="39"/>
      <c r="G481" s="39"/>
      <c r="H481" s="43"/>
      <c r="I481" s="38"/>
      <c r="J481" s="43"/>
      <c r="K481" s="43"/>
      <c r="L481" s="38"/>
      <c r="M481" s="38"/>
      <c r="N481" s="43"/>
      <c r="O481" s="44"/>
      <c r="P481" s="43"/>
      <c r="Q481" s="43"/>
      <c r="R481" s="43"/>
      <c r="S481" s="45"/>
      <c r="T481" s="38"/>
      <c r="U481"/>
      <c r="V481"/>
      <c r="W481" s="66"/>
      <c r="X481" s="66"/>
      <c r="Y481" s="66"/>
      <c r="Z481" s="66"/>
      <c r="AA481" s="66"/>
      <c r="AB481" s="66"/>
      <c r="AC481" s="66"/>
      <c r="AD481" s="66"/>
      <c r="AE481" s="66"/>
      <c r="AF481" s="66"/>
      <c r="AG481" s="66"/>
      <c r="AH481" s="66"/>
      <c r="AI481" s="66"/>
      <c r="AJ481" s="66"/>
      <c r="AK481" s="66"/>
      <c r="AL481" s="66"/>
      <c r="AM481" s="66"/>
    </row>
    <row r="482" spans="1:39" s="32" customFormat="1" x14ac:dyDescent="0.2">
      <c r="A482" s="56"/>
      <c r="B482" s="52"/>
      <c r="C482" s="52"/>
      <c r="D482" s="38"/>
      <c r="E482" s="38"/>
      <c r="F482" s="39"/>
      <c r="G482" s="39"/>
      <c r="H482" s="43"/>
      <c r="I482" s="38"/>
      <c r="J482" s="43"/>
      <c r="K482" s="43"/>
      <c r="L482" s="38"/>
      <c r="M482" s="38"/>
      <c r="N482" s="43"/>
      <c r="O482" s="44"/>
      <c r="P482" s="43"/>
      <c r="Q482" s="43"/>
      <c r="R482" s="43"/>
      <c r="S482" s="45"/>
      <c r="T482" s="38"/>
      <c r="U482"/>
      <c r="V482"/>
      <c r="W482" s="66"/>
      <c r="X482" s="66"/>
      <c r="Y482" s="66"/>
      <c r="Z482" s="66"/>
      <c r="AA482" s="66"/>
      <c r="AB482" s="66"/>
      <c r="AC482" s="66"/>
      <c r="AD482" s="66"/>
      <c r="AE482" s="66"/>
      <c r="AF482" s="66"/>
      <c r="AG482" s="66"/>
      <c r="AH482" s="66"/>
      <c r="AI482" s="66"/>
      <c r="AJ482" s="66"/>
      <c r="AK482" s="66"/>
      <c r="AL482" s="66"/>
      <c r="AM482" s="66"/>
    </row>
    <row r="483" spans="1:39" s="32" customFormat="1" x14ac:dyDescent="0.2">
      <c r="A483" s="56"/>
      <c r="B483" s="52"/>
      <c r="C483" s="52"/>
      <c r="D483" s="38"/>
      <c r="E483" s="38"/>
      <c r="F483" s="39"/>
      <c r="G483" s="39"/>
      <c r="H483" s="43"/>
      <c r="I483" s="38"/>
      <c r="J483" s="43"/>
      <c r="K483" s="43"/>
      <c r="L483" s="38"/>
      <c r="M483" s="38"/>
      <c r="N483" s="43"/>
      <c r="O483" s="44"/>
      <c r="P483" s="43"/>
      <c r="Q483" s="43"/>
      <c r="R483" s="43"/>
      <c r="S483" s="45"/>
      <c r="T483" s="38"/>
      <c r="U483"/>
      <c r="V483"/>
      <c r="W483" s="66"/>
      <c r="X483" s="66"/>
      <c r="Y483" s="66"/>
      <c r="Z483" s="66"/>
      <c r="AA483" s="66"/>
      <c r="AB483" s="66"/>
      <c r="AC483" s="66"/>
      <c r="AD483" s="66"/>
      <c r="AE483" s="66"/>
      <c r="AF483" s="66"/>
      <c r="AG483" s="66"/>
      <c r="AH483" s="66"/>
      <c r="AI483" s="66"/>
      <c r="AJ483" s="66"/>
      <c r="AK483" s="66"/>
      <c r="AL483" s="66"/>
      <c r="AM483" s="66"/>
    </row>
    <row r="484" spans="1:39" s="32" customFormat="1" x14ac:dyDescent="0.2">
      <c r="A484" s="56"/>
      <c r="B484" s="52"/>
      <c r="C484" s="52"/>
      <c r="D484" s="38"/>
      <c r="E484" s="38"/>
      <c r="F484" s="39"/>
      <c r="G484" s="39"/>
      <c r="H484" s="43"/>
      <c r="I484" s="38"/>
      <c r="J484" s="43"/>
      <c r="K484" s="43"/>
      <c r="L484" s="38"/>
      <c r="M484" s="38"/>
      <c r="N484" s="43"/>
      <c r="O484" s="44"/>
      <c r="P484" s="43"/>
      <c r="Q484" s="43"/>
      <c r="R484" s="43"/>
      <c r="S484" s="45"/>
      <c r="T484" s="38"/>
      <c r="U484"/>
      <c r="V484"/>
      <c r="W484" s="66"/>
      <c r="X484" s="66"/>
      <c r="Y484" s="66"/>
      <c r="Z484" s="66"/>
      <c r="AA484" s="66"/>
      <c r="AB484" s="66"/>
      <c r="AC484" s="66"/>
      <c r="AD484" s="66"/>
      <c r="AE484" s="66"/>
      <c r="AF484" s="66"/>
      <c r="AG484" s="66"/>
      <c r="AH484" s="66"/>
      <c r="AI484" s="66"/>
      <c r="AJ484" s="66"/>
      <c r="AK484" s="66"/>
      <c r="AL484" s="66"/>
      <c r="AM484" s="66"/>
    </row>
    <row r="485" spans="1:39" s="32" customFormat="1" x14ac:dyDescent="0.2">
      <c r="A485" s="56"/>
      <c r="B485" s="52"/>
      <c r="C485" s="52"/>
      <c r="D485" s="38"/>
      <c r="E485" s="38"/>
      <c r="F485" s="39"/>
      <c r="G485" s="39"/>
      <c r="H485" s="43"/>
      <c r="I485" s="38"/>
      <c r="J485" s="43"/>
      <c r="K485" s="43"/>
      <c r="L485" s="38"/>
      <c r="M485" s="38"/>
      <c r="N485" s="43"/>
      <c r="O485" s="44"/>
      <c r="P485" s="43"/>
      <c r="Q485" s="43"/>
      <c r="R485" s="43"/>
      <c r="S485" s="45"/>
      <c r="T485" s="38"/>
      <c r="U485"/>
      <c r="V485"/>
      <c r="W485" s="66"/>
      <c r="X485" s="66"/>
      <c r="Y485" s="66"/>
      <c r="Z485" s="66"/>
      <c r="AA485" s="66"/>
      <c r="AB485" s="66"/>
      <c r="AC485" s="66"/>
      <c r="AD485" s="66"/>
      <c r="AE485" s="66"/>
      <c r="AF485" s="66"/>
      <c r="AG485" s="66"/>
      <c r="AH485" s="66"/>
      <c r="AI485" s="66"/>
      <c r="AJ485" s="66"/>
      <c r="AK485" s="66"/>
      <c r="AL485" s="66"/>
      <c r="AM485" s="66"/>
    </row>
    <row r="486" spans="1:39" s="32" customFormat="1" x14ac:dyDescent="0.2">
      <c r="A486" s="56"/>
      <c r="B486" s="52"/>
      <c r="C486" s="52"/>
      <c r="D486" s="38"/>
      <c r="E486" s="38"/>
      <c r="F486" s="39"/>
      <c r="G486" s="39"/>
      <c r="H486" s="43"/>
      <c r="I486" s="38"/>
      <c r="J486" s="43"/>
      <c r="K486" s="43"/>
      <c r="L486" s="38"/>
      <c r="M486" s="38"/>
      <c r="N486" s="43"/>
      <c r="O486" s="44"/>
      <c r="P486" s="43"/>
      <c r="Q486" s="43"/>
      <c r="R486" s="43"/>
      <c r="S486" s="45"/>
      <c r="T486" s="38"/>
      <c r="U486"/>
      <c r="V486"/>
      <c r="W486" s="66"/>
      <c r="X486" s="66"/>
      <c r="Y486" s="66"/>
      <c r="Z486" s="66"/>
      <c r="AA486" s="66"/>
      <c r="AB486" s="66"/>
      <c r="AC486" s="66"/>
      <c r="AD486" s="66"/>
      <c r="AE486" s="66"/>
      <c r="AF486" s="66"/>
      <c r="AG486" s="66"/>
      <c r="AH486" s="66"/>
      <c r="AI486" s="66"/>
      <c r="AJ486" s="66"/>
      <c r="AK486" s="66"/>
      <c r="AL486" s="66"/>
      <c r="AM486" s="66"/>
    </row>
    <row r="487" spans="1:39" s="32" customFormat="1" x14ac:dyDescent="0.2">
      <c r="A487" s="56"/>
      <c r="B487" s="52"/>
      <c r="C487" s="52"/>
      <c r="D487" s="38"/>
      <c r="E487" s="38"/>
      <c r="F487" s="39"/>
      <c r="G487" s="39"/>
      <c r="H487" s="43"/>
      <c r="I487" s="38"/>
      <c r="J487" s="43"/>
      <c r="K487" s="43"/>
      <c r="L487" s="38"/>
      <c r="M487" s="38"/>
      <c r="N487" s="43"/>
      <c r="O487" s="44"/>
      <c r="P487" s="43"/>
      <c r="Q487" s="43"/>
      <c r="R487" s="43"/>
      <c r="S487" s="45"/>
      <c r="T487" s="38"/>
      <c r="U487"/>
      <c r="V487"/>
      <c r="W487" s="66"/>
      <c r="X487" s="66"/>
      <c r="Y487" s="66"/>
      <c r="Z487" s="66"/>
      <c r="AA487" s="66"/>
      <c r="AB487" s="66"/>
      <c r="AC487" s="66"/>
      <c r="AD487" s="66"/>
      <c r="AE487" s="66"/>
      <c r="AF487" s="66"/>
      <c r="AG487" s="66"/>
      <c r="AH487" s="66"/>
      <c r="AI487" s="66"/>
      <c r="AJ487" s="66"/>
      <c r="AK487" s="66"/>
      <c r="AL487" s="66"/>
      <c r="AM487" s="66"/>
    </row>
    <row r="488" spans="1:39" s="32" customFormat="1" x14ac:dyDescent="0.2">
      <c r="A488" s="56"/>
      <c r="B488" s="52"/>
      <c r="C488" s="52"/>
      <c r="D488" s="38"/>
      <c r="E488" s="38"/>
      <c r="F488" s="39"/>
      <c r="G488" s="39"/>
      <c r="H488" s="43"/>
      <c r="I488" s="38"/>
      <c r="J488" s="43"/>
      <c r="K488" s="43"/>
      <c r="L488" s="38"/>
      <c r="M488" s="38"/>
      <c r="N488" s="43"/>
      <c r="O488" s="44"/>
      <c r="P488" s="43"/>
      <c r="Q488" s="43"/>
      <c r="R488" s="43"/>
      <c r="S488" s="45"/>
      <c r="T488" s="38"/>
      <c r="U488"/>
      <c r="V488"/>
      <c r="W488" s="66"/>
      <c r="X488" s="66"/>
      <c r="Y488" s="66"/>
      <c r="Z488" s="66"/>
      <c r="AA488" s="66"/>
      <c r="AB488" s="66"/>
      <c r="AC488" s="66"/>
      <c r="AD488" s="66"/>
      <c r="AE488" s="66"/>
      <c r="AF488" s="66"/>
      <c r="AG488" s="66"/>
      <c r="AH488" s="66"/>
      <c r="AI488" s="66"/>
      <c r="AJ488" s="66"/>
      <c r="AK488" s="66"/>
      <c r="AL488" s="66"/>
      <c r="AM488" s="66"/>
    </row>
    <row r="489" spans="1:39" s="32" customFormat="1" x14ac:dyDescent="0.2">
      <c r="A489" s="56"/>
      <c r="B489" s="52"/>
      <c r="C489" s="52"/>
      <c r="D489" s="38"/>
      <c r="E489" s="38"/>
      <c r="F489" s="39"/>
      <c r="G489" s="39"/>
      <c r="H489" s="43"/>
      <c r="I489" s="38"/>
      <c r="J489" s="43"/>
      <c r="K489" s="43"/>
      <c r="L489" s="38"/>
      <c r="M489" s="38"/>
      <c r="N489" s="43"/>
      <c r="O489" s="44"/>
      <c r="P489" s="43"/>
      <c r="Q489" s="43"/>
      <c r="R489" s="43"/>
      <c r="S489" s="45"/>
      <c r="T489" s="38"/>
      <c r="U489"/>
      <c r="V489"/>
      <c r="W489" s="66"/>
      <c r="X489" s="66"/>
      <c r="Y489" s="66"/>
      <c r="Z489" s="66"/>
      <c r="AA489" s="66"/>
      <c r="AB489" s="66"/>
      <c r="AC489" s="66"/>
      <c r="AD489" s="66"/>
      <c r="AE489" s="66"/>
      <c r="AF489" s="66"/>
      <c r="AG489" s="66"/>
      <c r="AH489" s="66"/>
      <c r="AI489" s="66"/>
      <c r="AJ489" s="66"/>
      <c r="AK489" s="66"/>
      <c r="AL489" s="66"/>
      <c r="AM489" s="66"/>
    </row>
    <row r="490" spans="1:39" s="32" customFormat="1" x14ac:dyDescent="0.2">
      <c r="A490" s="56"/>
      <c r="B490" s="52"/>
      <c r="C490" s="52"/>
      <c r="D490" s="38"/>
      <c r="E490" s="38"/>
      <c r="F490" s="39"/>
      <c r="G490" s="39"/>
      <c r="H490" s="43"/>
      <c r="I490" s="38"/>
      <c r="J490" s="43"/>
      <c r="K490" s="43"/>
      <c r="L490" s="38"/>
      <c r="M490" s="38"/>
      <c r="N490" s="43"/>
      <c r="O490" s="44"/>
      <c r="P490" s="43"/>
      <c r="Q490" s="43"/>
      <c r="R490" s="43"/>
      <c r="S490" s="45"/>
      <c r="T490" s="38"/>
      <c r="U490"/>
      <c r="V490"/>
      <c r="W490" s="66"/>
      <c r="X490" s="66"/>
      <c r="Y490" s="66"/>
      <c r="Z490" s="66"/>
      <c r="AA490" s="66"/>
      <c r="AB490" s="66"/>
      <c r="AC490" s="66"/>
      <c r="AD490" s="66"/>
      <c r="AE490" s="66"/>
      <c r="AF490" s="66"/>
      <c r="AG490" s="66"/>
      <c r="AH490" s="66"/>
      <c r="AI490" s="66"/>
      <c r="AJ490" s="66"/>
      <c r="AK490" s="66"/>
      <c r="AL490" s="66"/>
      <c r="AM490" s="66"/>
    </row>
    <row r="491" spans="1:39" s="32" customFormat="1" x14ac:dyDescent="0.2">
      <c r="A491" s="56"/>
      <c r="B491" s="52"/>
      <c r="C491" s="52"/>
      <c r="D491" s="38"/>
      <c r="E491" s="38"/>
      <c r="F491" s="39"/>
      <c r="G491" s="39"/>
      <c r="H491" s="43"/>
      <c r="I491" s="38"/>
      <c r="J491" s="43"/>
      <c r="K491" s="43"/>
      <c r="L491" s="38"/>
      <c r="M491" s="38"/>
      <c r="N491" s="43"/>
      <c r="O491" s="44"/>
      <c r="P491" s="43"/>
      <c r="Q491" s="43"/>
      <c r="R491" s="43"/>
      <c r="S491" s="45"/>
      <c r="T491" s="38"/>
      <c r="U491"/>
      <c r="V491"/>
      <c r="W491" s="66"/>
      <c r="X491" s="66"/>
      <c r="Y491" s="66"/>
      <c r="Z491" s="66"/>
      <c r="AA491" s="66"/>
      <c r="AB491" s="66"/>
      <c r="AC491" s="66"/>
      <c r="AD491" s="66"/>
      <c r="AE491" s="66"/>
      <c r="AF491" s="66"/>
      <c r="AG491" s="66"/>
      <c r="AH491" s="66"/>
      <c r="AI491" s="66"/>
      <c r="AJ491" s="66"/>
      <c r="AK491" s="66"/>
      <c r="AL491" s="66"/>
      <c r="AM491" s="66"/>
    </row>
    <row r="492" spans="1:39" s="32" customFormat="1" x14ac:dyDescent="0.2">
      <c r="A492" s="56"/>
      <c r="B492" s="52"/>
      <c r="C492" s="52"/>
      <c r="D492" s="38"/>
      <c r="E492" s="38"/>
      <c r="F492" s="39"/>
      <c r="G492" s="39"/>
      <c r="H492" s="43"/>
      <c r="I492" s="38"/>
      <c r="J492" s="43"/>
      <c r="K492" s="43"/>
      <c r="L492" s="38"/>
      <c r="M492" s="38"/>
      <c r="N492" s="43"/>
      <c r="O492" s="44"/>
      <c r="P492" s="43"/>
      <c r="Q492" s="43"/>
      <c r="R492" s="43"/>
      <c r="S492" s="45"/>
      <c r="T492" s="38"/>
      <c r="U492"/>
      <c r="V492"/>
      <c r="W492" s="66"/>
      <c r="X492" s="66"/>
      <c r="Y492" s="66"/>
      <c r="Z492" s="66"/>
      <c r="AA492" s="66"/>
      <c r="AB492" s="66"/>
      <c r="AC492" s="66"/>
      <c r="AD492" s="66"/>
      <c r="AE492" s="66"/>
      <c r="AF492" s="66"/>
      <c r="AG492" s="66"/>
      <c r="AH492" s="66"/>
      <c r="AI492" s="66"/>
      <c r="AJ492" s="66"/>
      <c r="AK492" s="66"/>
      <c r="AL492" s="66"/>
      <c r="AM492" s="66"/>
    </row>
    <row r="493" spans="1:39" s="32" customFormat="1" x14ac:dyDescent="0.2">
      <c r="A493" s="56"/>
      <c r="B493" s="52"/>
      <c r="C493" s="52"/>
      <c r="D493" s="38"/>
      <c r="E493" s="38"/>
      <c r="F493" s="39"/>
      <c r="G493" s="39"/>
      <c r="H493" s="43"/>
      <c r="I493" s="38"/>
      <c r="J493" s="43"/>
      <c r="K493" s="43"/>
      <c r="L493" s="38"/>
      <c r="M493" s="38"/>
      <c r="N493" s="43"/>
      <c r="O493" s="44"/>
      <c r="P493" s="43"/>
      <c r="Q493" s="43"/>
      <c r="R493" s="43"/>
      <c r="S493" s="45"/>
      <c r="T493" s="38"/>
      <c r="U493"/>
      <c r="V493"/>
      <c r="W493" s="66"/>
      <c r="X493" s="66"/>
      <c r="Y493" s="66"/>
      <c r="Z493" s="66"/>
      <c r="AA493" s="66"/>
      <c r="AB493" s="66"/>
      <c r="AC493" s="66"/>
      <c r="AD493" s="66"/>
      <c r="AE493" s="66"/>
      <c r="AF493" s="66"/>
      <c r="AG493" s="66"/>
      <c r="AH493" s="66"/>
      <c r="AI493" s="66"/>
      <c r="AJ493" s="66"/>
      <c r="AK493" s="66"/>
      <c r="AL493" s="66"/>
      <c r="AM493" s="66"/>
    </row>
    <row r="494" spans="1:39" s="32" customFormat="1" x14ac:dyDescent="0.2">
      <c r="A494" s="56"/>
      <c r="B494" s="52"/>
      <c r="C494" s="52"/>
      <c r="D494" s="38"/>
      <c r="E494" s="38"/>
      <c r="F494" s="39"/>
      <c r="G494" s="39"/>
      <c r="H494" s="43"/>
      <c r="I494" s="38"/>
      <c r="J494" s="43"/>
      <c r="K494" s="43"/>
      <c r="L494" s="38"/>
      <c r="M494" s="38"/>
      <c r="N494" s="43"/>
      <c r="O494" s="44"/>
      <c r="P494" s="43"/>
      <c r="Q494" s="43"/>
      <c r="R494" s="43"/>
      <c r="S494" s="45"/>
      <c r="T494" s="38"/>
      <c r="U494"/>
      <c r="V494"/>
      <c r="W494" s="66"/>
      <c r="X494" s="66"/>
      <c r="Y494" s="66"/>
      <c r="Z494" s="66"/>
      <c r="AA494" s="66"/>
      <c r="AB494" s="66"/>
      <c r="AC494" s="66"/>
      <c r="AD494" s="66"/>
      <c r="AE494" s="66"/>
      <c r="AF494" s="66"/>
      <c r="AG494" s="66"/>
      <c r="AH494" s="66"/>
      <c r="AI494" s="66"/>
      <c r="AJ494" s="66"/>
      <c r="AK494" s="66"/>
      <c r="AL494" s="66"/>
      <c r="AM494" s="66"/>
    </row>
    <row r="495" spans="1:39" s="32" customFormat="1" x14ac:dyDescent="0.2">
      <c r="A495" s="56"/>
      <c r="B495" s="52"/>
      <c r="C495" s="52"/>
      <c r="D495" s="38"/>
      <c r="E495" s="38"/>
      <c r="F495" s="39"/>
      <c r="G495" s="39"/>
      <c r="H495" s="43"/>
      <c r="I495" s="38"/>
      <c r="J495" s="43"/>
      <c r="K495" s="43"/>
      <c r="L495" s="38"/>
      <c r="M495" s="38"/>
      <c r="N495" s="43"/>
      <c r="O495" s="44"/>
      <c r="P495" s="43"/>
      <c r="Q495" s="43"/>
      <c r="R495" s="43"/>
      <c r="S495" s="45"/>
      <c r="T495" s="38"/>
      <c r="U495"/>
      <c r="V495"/>
      <c r="W495" s="66"/>
      <c r="X495" s="66"/>
      <c r="Y495" s="66"/>
      <c r="Z495" s="66"/>
      <c r="AA495" s="66"/>
      <c r="AB495" s="66"/>
      <c r="AC495" s="66"/>
      <c r="AD495" s="66"/>
      <c r="AE495" s="66"/>
      <c r="AF495" s="66"/>
      <c r="AG495" s="66"/>
      <c r="AH495" s="66"/>
      <c r="AI495" s="66"/>
      <c r="AJ495" s="66"/>
      <c r="AK495" s="66"/>
      <c r="AL495" s="66"/>
      <c r="AM495" s="66"/>
    </row>
    <row r="496" spans="1:39" s="32" customFormat="1" x14ac:dyDescent="0.2">
      <c r="A496" s="56"/>
      <c r="B496" s="52"/>
      <c r="C496" s="52"/>
      <c r="D496" s="38"/>
      <c r="E496" s="44"/>
      <c r="F496" s="44"/>
      <c r="G496" s="44"/>
      <c r="U496"/>
      <c r="V496"/>
      <c r="W496" s="66"/>
      <c r="X496" s="66"/>
      <c r="Y496" s="66"/>
      <c r="Z496" s="66"/>
      <c r="AA496" s="66"/>
      <c r="AB496" s="66"/>
      <c r="AC496" s="66"/>
      <c r="AD496" s="66"/>
      <c r="AE496" s="66"/>
      <c r="AF496" s="66"/>
      <c r="AG496" s="66"/>
      <c r="AH496" s="66"/>
      <c r="AI496" s="66"/>
      <c r="AJ496" s="66"/>
      <c r="AK496" s="66"/>
      <c r="AL496" s="66"/>
      <c r="AM496" s="66"/>
    </row>
    <row r="497" spans="1:39" s="32" customFormat="1" x14ac:dyDescent="0.2">
      <c r="A497" s="56"/>
      <c r="B497" s="52"/>
      <c r="C497" s="52"/>
      <c r="D497" s="38"/>
      <c r="E497" s="38"/>
      <c r="F497" s="38"/>
      <c r="G497" s="38"/>
      <c r="I497" s="38"/>
      <c r="M497" s="38"/>
      <c r="U497"/>
      <c r="V497"/>
      <c r="W497" s="66"/>
      <c r="X497" s="66"/>
      <c r="Y497" s="66"/>
      <c r="Z497" s="66"/>
      <c r="AA497" s="66"/>
      <c r="AB497" s="66"/>
      <c r="AC497" s="66"/>
      <c r="AD497" s="66"/>
      <c r="AE497" s="66"/>
      <c r="AF497" s="66"/>
      <c r="AG497" s="66"/>
      <c r="AH497" s="66"/>
      <c r="AI497" s="66"/>
      <c r="AJ497" s="66"/>
      <c r="AK497" s="66"/>
      <c r="AL497" s="66"/>
      <c r="AM497" s="66"/>
    </row>
    <row r="498" spans="1:39" s="32" customFormat="1" x14ac:dyDescent="0.2">
      <c r="A498" s="56"/>
      <c r="B498" s="52"/>
      <c r="C498" s="52"/>
      <c r="D498" s="38"/>
      <c r="E498" s="38"/>
      <c r="F498" s="38"/>
      <c r="G498" s="38"/>
      <c r="I498" s="38"/>
      <c r="M498" s="38"/>
      <c r="U498"/>
      <c r="V498"/>
      <c r="W498" s="66"/>
      <c r="X498" s="66"/>
      <c r="Y498" s="66"/>
      <c r="Z498" s="66"/>
      <c r="AA498" s="66"/>
      <c r="AB498" s="66"/>
      <c r="AC498" s="66"/>
      <c r="AD498" s="66"/>
      <c r="AE498" s="66"/>
      <c r="AF498" s="66"/>
      <c r="AG498" s="66"/>
      <c r="AH498" s="66"/>
      <c r="AI498" s="66"/>
      <c r="AJ498" s="66"/>
      <c r="AK498" s="66"/>
      <c r="AL498" s="66"/>
      <c r="AM498" s="66"/>
    </row>
    <row r="499" spans="1:39" s="32" customFormat="1" x14ac:dyDescent="0.2">
      <c r="A499" s="56"/>
      <c r="B499" s="52"/>
      <c r="C499" s="52"/>
      <c r="D499" s="38"/>
      <c r="E499" s="38"/>
      <c r="F499" s="38"/>
      <c r="G499" s="38"/>
      <c r="I499" s="38"/>
      <c r="M499" s="38"/>
      <c r="U499"/>
      <c r="V499"/>
      <c r="W499" s="66"/>
      <c r="X499" s="66"/>
      <c r="Y499" s="66"/>
      <c r="Z499" s="66"/>
      <c r="AA499" s="66"/>
      <c r="AB499" s="66"/>
      <c r="AC499" s="66"/>
      <c r="AD499" s="66"/>
      <c r="AE499" s="66"/>
      <c r="AF499" s="66"/>
      <c r="AG499" s="66"/>
      <c r="AH499" s="66"/>
      <c r="AI499" s="66"/>
      <c r="AJ499" s="66"/>
      <c r="AK499" s="66"/>
      <c r="AL499" s="66"/>
      <c r="AM499" s="66"/>
    </row>
    <row r="500" spans="1:39" s="32" customFormat="1" ht="28" customHeight="1" x14ac:dyDescent="0.2">
      <c r="A500" s="57"/>
      <c r="B500" s="54"/>
      <c r="C500" s="54"/>
      <c r="D500" s="38"/>
      <c r="E500" s="38"/>
      <c r="F500" s="38"/>
      <c r="G500" s="38"/>
      <c r="U500"/>
      <c r="V500"/>
      <c r="W500" s="66"/>
      <c r="X500" s="66"/>
      <c r="Y500" s="66"/>
      <c r="Z500" s="66"/>
      <c r="AA500" s="66"/>
      <c r="AB500" s="66"/>
      <c r="AC500" s="66"/>
      <c r="AD500" s="66"/>
      <c r="AE500" s="66"/>
      <c r="AF500" s="66"/>
      <c r="AG500" s="66"/>
      <c r="AH500" s="66"/>
      <c r="AI500" s="66"/>
      <c r="AJ500" s="66"/>
      <c r="AK500" s="66"/>
      <c r="AL500" s="66"/>
      <c r="AM500" s="66"/>
    </row>
    <row r="501" spans="1:39" s="41" customFormat="1" ht="17" x14ac:dyDescent="0.2">
      <c r="A501" s="58"/>
      <c r="B501" s="55"/>
      <c r="C501" s="55"/>
      <c r="D501" s="46"/>
      <c r="E501" s="46"/>
      <c r="F501" s="46"/>
      <c r="G501" s="46"/>
      <c r="U501"/>
      <c r="V501"/>
      <c r="W501" s="215"/>
      <c r="X501" s="215"/>
      <c r="Y501" s="215"/>
      <c r="Z501" s="215"/>
      <c r="AA501" s="215"/>
      <c r="AB501" s="215"/>
      <c r="AC501" s="215"/>
      <c r="AD501" s="215"/>
      <c r="AE501" s="215"/>
      <c r="AF501" s="215"/>
      <c r="AG501" s="215"/>
      <c r="AH501" s="215"/>
      <c r="AI501" s="215"/>
      <c r="AJ501" s="215"/>
      <c r="AK501" s="215"/>
      <c r="AL501" s="215"/>
      <c r="AM501" s="215"/>
    </row>
    <row r="502" spans="1:39" s="48" customFormat="1" x14ac:dyDescent="0.2">
      <c r="A502" s="56"/>
      <c r="B502" s="52"/>
      <c r="C502" s="52"/>
      <c r="D502" s="47"/>
      <c r="E502" s="47"/>
      <c r="F502" s="47"/>
      <c r="G502" s="47"/>
      <c r="U502"/>
      <c r="V502"/>
      <c r="W502" s="216"/>
      <c r="X502" s="216"/>
      <c r="Y502" s="216"/>
      <c r="Z502" s="216"/>
      <c r="AA502" s="216"/>
      <c r="AB502" s="216"/>
      <c r="AC502" s="216"/>
      <c r="AD502" s="216"/>
      <c r="AE502" s="216"/>
      <c r="AF502" s="216"/>
      <c r="AG502" s="216"/>
      <c r="AH502" s="216"/>
      <c r="AI502" s="216"/>
      <c r="AJ502" s="216"/>
      <c r="AK502" s="216"/>
      <c r="AL502" s="216"/>
      <c r="AM502" s="216"/>
    </row>
    <row r="503" spans="1:39" s="32" customFormat="1" x14ac:dyDescent="0.2">
      <c r="A503" s="56"/>
      <c r="B503" s="52"/>
      <c r="C503" s="52"/>
      <c r="D503" s="38"/>
      <c r="E503" s="38"/>
      <c r="F503" s="38"/>
      <c r="G503" s="38"/>
      <c r="I503" s="38"/>
      <c r="M503" s="38"/>
      <c r="U503"/>
      <c r="V503"/>
      <c r="W503" s="66"/>
      <c r="X503" s="66"/>
      <c r="Y503" s="66"/>
      <c r="Z503" s="66"/>
      <c r="AA503" s="66"/>
      <c r="AB503" s="66"/>
      <c r="AC503" s="66"/>
      <c r="AD503" s="66"/>
      <c r="AE503" s="66"/>
      <c r="AF503" s="66"/>
      <c r="AG503" s="66"/>
      <c r="AH503" s="66"/>
      <c r="AI503" s="66"/>
      <c r="AJ503" s="66"/>
      <c r="AK503" s="66"/>
      <c r="AL503" s="66"/>
      <c r="AM503" s="66"/>
    </row>
    <row r="504" spans="1:39" s="32" customFormat="1" x14ac:dyDescent="0.2">
      <c r="A504" s="56"/>
      <c r="B504" s="52"/>
      <c r="C504" s="52"/>
      <c r="D504" s="38"/>
      <c r="E504" s="38"/>
      <c r="F504" s="38"/>
      <c r="G504" s="38"/>
      <c r="I504" s="38"/>
      <c r="M504" s="38"/>
      <c r="U504"/>
      <c r="V504"/>
      <c r="W504" s="66"/>
      <c r="X504" s="66"/>
      <c r="Y504" s="66"/>
      <c r="Z504" s="66"/>
      <c r="AA504" s="66"/>
      <c r="AB504" s="66"/>
      <c r="AC504" s="66"/>
      <c r="AD504" s="66"/>
      <c r="AE504" s="66"/>
      <c r="AF504" s="66"/>
      <c r="AG504" s="66"/>
      <c r="AH504" s="66"/>
      <c r="AI504" s="66"/>
      <c r="AJ504" s="66"/>
      <c r="AK504" s="66"/>
      <c r="AL504" s="66"/>
      <c r="AM504" s="66"/>
    </row>
    <row r="518" spans="1:39" ht="17" customHeight="1" x14ac:dyDescent="0.2">
      <c r="A518" s="57"/>
      <c r="B518" s="54"/>
      <c r="C518" s="54"/>
      <c r="I518"/>
      <c r="M518"/>
    </row>
    <row r="519" spans="1:39" s="9" customFormat="1" ht="17" x14ac:dyDescent="0.2">
      <c r="A519" s="58"/>
      <c r="B519" s="55"/>
      <c r="C519" s="55"/>
      <c r="D519" s="36"/>
      <c r="E519" s="36"/>
      <c r="F519" s="36"/>
      <c r="G519" s="36"/>
      <c r="U519"/>
      <c r="V519"/>
      <c r="W519" s="215"/>
      <c r="X519" s="215"/>
      <c r="Y519" s="215"/>
      <c r="Z519" s="215"/>
      <c r="AA519" s="215"/>
      <c r="AB519" s="215"/>
      <c r="AC519" s="215"/>
      <c r="AD519" s="215"/>
      <c r="AE519" s="215"/>
      <c r="AF519" s="215"/>
      <c r="AG519" s="215"/>
      <c r="AH519" s="215"/>
      <c r="AI519" s="215"/>
      <c r="AJ519" s="215"/>
      <c r="AK519" s="215"/>
      <c r="AL519" s="215"/>
      <c r="AM519" s="215"/>
    </row>
    <row r="520" spans="1:39" s="1" customFormat="1" x14ac:dyDescent="0.2">
      <c r="A520" s="56"/>
      <c r="B520" s="52"/>
      <c r="C520" s="52"/>
      <c r="D520" s="37"/>
      <c r="E520" s="37"/>
      <c r="F520" s="37"/>
      <c r="G520" s="37"/>
      <c r="U520"/>
      <c r="V520"/>
      <c r="W520" s="216"/>
      <c r="X520" s="216"/>
      <c r="Y520" s="216"/>
      <c r="Z520" s="216"/>
      <c r="AA520" s="216"/>
      <c r="AB520" s="216"/>
      <c r="AC520" s="216"/>
      <c r="AD520" s="216"/>
      <c r="AE520" s="216"/>
      <c r="AF520" s="216"/>
      <c r="AG520" s="216"/>
      <c r="AH520" s="216"/>
      <c r="AI520" s="216"/>
      <c r="AJ520" s="216"/>
      <c r="AK520" s="216"/>
      <c r="AL520" s="216"/>
      <c r="AM520" s="216"/>
    </row>
  </sheetData>
  <sortState ref="D4:V91">
    <sortCondition ref="E4:E91"/>
    <sortCondition ref="F4:F91"/>
  </sortState>
  <mergeCells count="20">
    <mergeCell ref="A39:C39"/>
    <mergeCell ref="A40:C40"/>
    <mergeCell ref="A41:C41"/>
    <mergeCell ref="A42:C42"/>
    <mergeCell ref="A44:C50"/>
    <mergeCell ref="A31:C31"/>
    <mergeCell ref="A32:C33"/>
    <mergeCell ref="A35:C35"/>
    <mergeCell ref="A36:C38"/>
    <mergeCell ref="D30:M30"/>
    <mergeCell ref="N30:V30"/>
    <mergeCell ref="C1:Q2"/>
    <mergeCell ref="A11:C13"/>
    <mergeCell ref="C3:Q8"/>
    <mergeCell ref="H9:J10"/>
    <mergeCell ref="K9:M10"/>
    <mergeCell ref="A14:C14"/>
    <mergeCell ref="A15:C15"/>
    <mergeCell ref="A16:C19"/>
    <mergeCell ref="A20:C27"/>
  </mergeCells>
  <hyperlinks>
    <hyperlink ref="K9" r:id="rId1"/>
    <hyperlink ref="L9" r:id="rId2" display="http://mlwsurbantreesinterception.weebly.com/data-sources.html"/>
    <hyperlink ref="M9" r:id="rId3" display="http://mlwsurbantreesinterception.weebly.com/data-sources.html"/>
    <hyperlink ref="K10" r:id="rId4" display="http://mlwsurbantreesinterception.weebly.com/data-sources.html"/>
    <hyperlink ref="L10" r:id="rId5" display="http://mlwsurbantreesinterception.weebly.com/data-sources.html"/>
    <hyperlink ref="M10" r:id="rId6" display="http://mlwsurbantreesinterception.weebly.com/data-sources.html"/>
    <hyperlink ref="H9" r:id="rId7"/>
    <hyperlink ref="I9" r:id="rId8" display="http://mlwsurbantreesinterception.weebly.com/download-the-model.html"/>
    <hyperlink ref="J9" r:id="rId9" display="http://mlwsurbantreesinterception.weebly.com/download-the-model.html"/>
    <hyperlink ref="H10" r:id="rId10" display="http://mlwsurbantreesinterception.weebly.com/download-the-model.html"/>
    <hyperlink ref="I10" r:id="rId11" display="http://mlwsurbantreesinterception.weebly.com/download-the-model.html"/>
    <hyperlink ref="J10" r:id="rId12" display="http://mlwsurbantreesinterception.weebly.com/download-the-model.html"/>
  </hyperlinks>
  <pageMargins left="0.7" right="0.7" top="0.75" bottom="0.75" header="0.3" footer="0.3"/>
  <pageSetup orientation="portrait" horizontalDpi="0" verticalDpi="0"/>
  <drawing r:id="rId13"/>
  <legacyDrawing r:id="rId1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82"/>
  <sheetViews>
    <sheetView workbookViewId="0">
      <selection activeCell="D46" sqref="D46"/>
    </sheetView>
  </sheetViews>
  <sheetFormatPr baseColWidth="10" defaultRowHeight="16" x14ac:dyDescent="0.2"/>
  <cols>
    <col min="3" max="3" width="13" customWidth="1"/>
    <col min="4" max="4" width="19.83203125" customWidth="1"/>
    <col min="5" max="5" width="17.5" style="5" customWidth="1"/>
    <col min="6" max="6" width="25" style="5" customWidth="1"/>
    <col min="7" max="7" width="16.1640625" style="5" customWidth="1"/>
    <col min="8" max="8" width="13.33203125" style="5" customWidth="1"/>
    <col min="9" max="9" width="13.6640625" style="5" customWidth="1"/>
    <col min="10" max="10" width="14.5" style="5" customWidth="1"/>
    <col min="11" max="11" width="16.6640625" style="5" customWidth="1"/>
    <col min="12" max="23" width="13.1640625" style="68" customWidth="1"/>
    <col min="24" max="26" width="13.1640625" style="5" customWidth="1"/>
    <col min="27" max="29" width="13.1640625" customWidth="1"/>
    <col min="31" max="31" width="14.1640625" customWidth="1"/>
  </cols>
  <sheetData>
    <row r="1" spans="1:29" s="66" customFormat="1" ht="17" thickTop="1" x14ac:dyDescent="0.2">
      <c r="C1" s="488" t="s">
        <v>36</v>
      </c>
      <c r="D1" s="489"/>
      <c r="E1" s="489"/>
      <c r="F1" s="489"/>
      <c r="G1" s="489"/>
      <c r="H1" s="489"/>
      <c r="I1" s="489"/>
      <c r="J1" s="489"/>
      <c r="K1" s="490"/>
      <c r="L1" s="68"/>
      <c r="M1" s="68"/>
      <c r="N1" s="68"/>
      <c r="O1" s="68"/>
      <c r="P1" s="68"/>
      <c r="Q1" s="68"/>
      <c r="R1" s="68"/>
      <c r="S1" s="68"/>
      <c r="T1" s="68"/>
      <c r="U1" s="68"/>
      <c r="V1" s="68"/>
      <c r="W1" s="68"/>
      <c r="X1" s="64"/>
      <c r="Y1" s="64"/>
      <c r="Z1" s="64"/>
    </row>
    <row r="2" spans="1:29" s="66" customFormat="1" ht="17" thickBot="1" x14ac:dyDescent="0.25">
      <c r="C2" s="491"/>
      <c r="D2" s="492"/>
      <c r="E2" s="492"/>
      <c r="F2" s="492"/>
      <c r="G2" s="492"/>
      <c r="H2" s="492"/>
      <c r="I2" s="492"/>
      <c r="J2" s="492"/>
      <c r="K2" s="493"/>
      <c r="L2" s="68"/>
      <c r="M2" s="68"/>
      <c r="N2" s="68"/>
      <c r="O2" s="68"/>
      <c r="P2" s="68"/>
      <c r="Q2" s="68"/>
      <c r="R2" s="68"/>
      <c r="S2" s="68"/>
      <c r="T2" s="68"/>
      <c r="U2" s="68"/>
      <c r="V2" s="68"/>
      <c r="W2" s="68"/>
      <c r="X2" s="64"/>
      <c r="Y2" s="64"/>
      <c r="Z2" s="64"/>
    </row>
    <row r="3" spans="1:29" s="66" customFormat="1" ht="17" thickTop="1" x14ac:dyDescent="0.2">
      <c r="C3" s="494" t="s">
        <v>83</v>
      </c>
      <c r="D3" s="439"/>
      <c r="E3" s="439"/>
      <c r="F3" s="439"/>
      <c r="G3" s="439"/>
      <c r="H3" s="439"/>
      <c r="I3" s="439"/>
      <c r="J3" s="439"/>
      <c r="K3" s="440"/>
      <c r="L3" s="68"/>
      <c r="M3" s="68"/>
      <c r="N3" s="68"/>
      <c r="O3" s="68"/>
      <c r="P3" s="68"/>
      <c r="Q3" s="68"/>
      <c r="R3" s="68"/>
      <c r="S3" s="68"/>
      <c r="T3" s="68"/>
      <c r="U3" s="68"/>
      <c r="V3" s="68"/>
      <c r="W3" s="68"/>
      <c r="X3" s="64"/>
      <c r="Y3" s="64"/>
      <c r="Z3" s="64"/>
    </row>
    <row r="4" spans="1:29" s="52" customFormat="1" ht="16" customHeight="1" x14ac:dyDescent="0.2">
      <c r="C4" s="441"/>
      <c r="D4" s="371"/>
      <c r="E4" s="371"/>
      <c r="F4" s="371"/>
      <c r="G4" s="371"/>
      <c r="H4" s="371"/>
      <c r="I4" s="371"/>
      <c r="J4" s="371"/>
      <c r="K4" s="442"/>
      <c r="L4" s="69"/>
      <c r="M4" s="69"/>
      <c r="N4" s="69"/>
      <c r="O4" s="69"/>
      <c r="P4" s="69"/>
      <c r="Q4" s="69"/>
      <c r="R4" s="69"/>
      <c r="S4" s="69"/>
      <c r="T4" s="69"/>
      <c r="U4" s="69"/>
      <c r="V4" s="69"/>
      <c r="W4" s="69"/>
      <c r="X4" s="69"/>
      <c r="Y4" s="69"/>
      <c r="Z4" s="69"/>
      <c r="AA4" s="70"/>
      <c r="AB4" s="70"/>
      <c r="AC4" s="70"/>
    </row>
    <row r="5" spans="1:29" s="52" customFormat="1" ht="16" customHeight="1" x14ac:dyDescent="0.2">
      <c r="C5" s="441"/>
      <c r="D5" s="371"/>
      <c r="E5" s="371"/>
      <c r="F5" s="371"/>
      <c r="G5" s="371"/>
      <c r="H5" s="371"/>
      <c r="I5" s="371"/>
      <c r="J5" s="371"/>
      <c r="K5" s="442"/>
      <c r="L5" s="69"/>
      <c r="M5" s="69"/>
      <c r="N5" s="69"/>
      <c r="O5" s="69"/>
      <c r="P5" s="69"/>
      <c r="Q5" s="69"/>
      <c r="R5" s="69"/>
      <c r="S5" s="69"/>
      <c r="T5" s="69"/>
      <c r="U5" s="69"/>
      <c r="V5" s="69"/>
      <c r="W5" s="69"/>
      <c r="X5" s="69"/>
      <c r="Y5" s="69"/>
      <c r="Z5" s="69"/>
      <c r="AA5" s="70"/>
      <c r="AB5" s="70"/>
      <c r="AC5" s="70"/>
    </row>
    <row r="6" spans="1:29" s="52" customFormat="1" ht="16" customHeight="1" x14ac:dyDescent="0.2">
      <c r="C6" s="441"/>
      <c r="D6" s="371"/>
      <c r="E6" s="371"/>
      <c r="F6" s="371"/>
      <c r="G6" s="371"/>
      <c r="H6" s="371"/>
      <c r="I6" s="371"/>
      <c r="J6" s="371"/>
      <c r="K6" s="442"/>
      <c r="L6" s="69"/>
      <c r="M6" s="69"/>
      <c r="N6" s="69"/>
      <c r="O6" s="69"/>
      <c r="P6" s="69"/>
      <c r="Q6" s="69"/>
      <c r="R6" s="69"/>
      <c r="S6" s="69"/>
      <c r="T6" s="69"/>
      <c r="U6" s="69"/>
      <c r="V6" s="69"/>
      <c r="W6" s="69"/>
      <c r="X6" s="69"/>
      <c r="Y6" s="69"/>
      <c r="Z6" s="69"/>
      <c r="AA6" s="70"/>
      <c r="AB6" s="70"/>
      <c r="AC6" s="70"/>
    </row>
    <row r="7" spans="1:29" s="52" customFormat="1" ht="16" customHeight="1" x14ac:dyDescent="0.2">
      <c r="C7" s="441"/>
      <c r="D7" s="371"/>
      <c r="E7" s="371"/>
      <c r="F7" s="371"/>
      <c r="G7" s="371"/>
      <c r="H7" s="371"/>
      <c r="I7" s="371"/>
      <c r="J7" s="371"/>
      <c r="K7" s="442"/>
      <c r="L7" s="69"/>
      <c r="M7" s="69"/>
      <c r="N7" s="69"/>
      <c r="O7" s="69"/>
      <c r="P7" s="69"/>
      <c r="Q7" s="69"/>
      <c r="R7" s="69"/>
      <c r="S7" s="69"/>
      <c r="T7" s="69"/>
      <c r="U7" s="69"/>
      <c r="V7" s="69"/>
      <c r="W7" s="69"/>
      <c r="X7" s="69"/>
      <c r="Y7" s="69"/>
      <c r="Z7" s="69"/>
      <c r="AA7" s="70"/>
      <c r="AB7" s="70"/>
      <c r="AC7" s="70"/>
    </row>
    <row r="8" spans="1:29" s="52" customFormat="1" ht="16" customHeight="1" x14ac:dyDescent="0.2">
      <c r="C8" s="441"/>
      <c r="D8" s="371"/>
      <c r="E8" s="371"/>
      <c r="F8" s="371"/>
      <c r="G8" s="371"/>
      <c r="H8" s="371"/>
      <c r="I8" s="371"/>
      <c r="J8" s="371"/>
      <c r="K8" s="442"/>
      <c r="L8" s="69"/>
      <c r="M8" s="69"/>
      <c r="N8" s="69"/>
      <c r="O8" s="69"/>
      <c r="P8" s="69"/>
      <c r="Q8" s="69"/>
      <c r="R8" s="69"/>
      <c r="S8" s="69"/>
      <c r="T8" s="69"/>
      <c r="U8" s="69"/>
      <c r="V8" s="69"/>
      <c r="W8" s="69"/>
      <c r="X8" s="69"/>
      <c r="Y8" s="69"/>
      <c r="Z8" s="69"/>
      <c r="AA8" s="70"/>
      <c r="AB8" s="70"/>
      <c r="AC8" s="70"/>
    </row>
    <row r="9" spans="1:29" s="52" customFormat="1" ht="16" customHeight="1" x14ac:dyDescent="0.2">
      <c r="C9" s="441"/>
      <c r="D9" s="371"/>
      <c r="E9" s="371"/>
      <c r="F9" s="371"/>
      <c r="G9" s="371"/>
      <c r="H9" s="371"/>
      <c r="I9" s="371"/>
      <c r="J9" s="371"/>
      <c r="K9" s="442"/>
      <c r="L9" s="69"/>
      <c r="M9" s="69"/>
      <c r="N9" s="69"/>
      <c r="O9" s="69"/>
      <c r="P9" s="69"/>
      <c r="Q9" s="69"/>
      <c r="R9" s="69"/>
      <c r="S9" s="69"/>
      <c r="T9" s="69"/>
      <c r="U9" s="69"/>
      <c r="V9" s="69"/>
      <c r="W9" s="69"/>
      <c r="X9" s="69"/>
      <c r="Y9" s="69"/>
      <c r="Z9" s="69"/>
      <c r="AA9" s="70"/>
      <c r="AB9" s="70"/>
      <c r="AC9" s="70"/>
    </row>
    <row r="10" spans="1:29" s="52" customFormat="1" ht="16" customHeight="1" thickBot="1" x14ac:dyDescent="0.25">
      <c r="C10" s="443"/>
      <c r="D10" s="444"/>
      <c r="E10" s="444"/>
      <c r="F10" s="444"/>
      <c r="G10" s="444"/>
      <c r="H10" s="444"/>
      <c r="I10" s="444"/>
      <c r="J10" s="444"/>
      <c r="K10" s="445"/>
      <c r="L10" s="69"/>
      <c r="M10" s="69"/>
      <c r="N10" s="69"/>
      <c r="O10" s="69"/>
      <c r="P10" s="69"/>
      <c r="Q10" s="69"/>
      <c r="R10" s="69"/>
      <c r="S10" s="69"/>
      <c r="T10" s="69"/>
      <c r="U10" s="69"/>
      <c r="V10" s="69"/>
      <c r="W10" s="69"/>
      <c r="X10" s="69"/>
      <c r="Y10" s="69"/>
      <c r="Z10" s="69"/>
      <c r="AA10" s="70"/>
      <c r="AB10" s="70"/>
      <c r="AC10" s="70"/>
    </row>
    <row r="11" spans="1:29" s="52" customFormat="1" ht="16" customHeight="1" thickTop="1" x14ac:dyDescent="0.2">
      <c r="C11" s="75"/>
      <c r="D11" s="75"/>
      <c r="E11" s="75"/>
      <c r="F11" s="75"/>
      <c r="G11" s="75"/>
      <c r="H11" s="75"/>
      <c r="I11" s="75"/>
      <c r="J11" s="75"/>
      <c r="K11" s="75"/>
      <c r="L11" s="69"/>
      <c r="M11" s="69"/>
      <c r="N11" s="69"/>
      <c r="O11" s="69"/>
      <c r="P11" s="69"/>
      <c r="Q11" s="69"/>
      <c r="R11" s="69"/>
      <c r="S11" s="69"/>
      <c r="T11" s="69"/>
      <c r="U11" s="69"/>
      <c r="V11" s="69"/>
      <c r="W11" s="69"/>
      <c r="X11" s="69"/>
      <c r="Y11" s="69"/>
      <c r="Z11" s="69"/>
      <c r="AA11" s="70"/>
      <c r="AB11" s="70"/>
      <c r="AC11" s="70"/>
    </row>
    <row r="12" spans="1:29" s="52" customFormat="1" ht="16" customHeight="1" thickBot="1" x14ac:dyDescent="0.25">
      <c r="C12" s="75"/>
      <c r="D12" s="75"/>
      <c r="E12" s="75"/>
      <c r="F12" s="75"/>
      <c r="G12" s="75"/>
      <c r="H12" s="75"/>
      <c r="I12" s="75"/>
      <c r="J12" s="75"/>
      <c r="K12" s="75"/>
      <c r="L12" s="69"/>
      <c r="M12" s="69"/>
      <c r="N12" s="69"/>
      <c r="O12" s="69"/>
      <c r="P12" s="69"/>
      <c r="Q12" s="69"/>
      <c r="R12" s="69"/>
      <c r="S12" s="69"/>
      <c r="T12" s="69"/>
      <c r="U12" s="69"/>
      <c r="V12" s="69"/>
      <c r="W12" s="69"/>
      <c r="X12" s="69"/>
      <c r="Y12" s="69"/>
      <c r="Z12" s="69"/>
      <c r="AA12" s="70"/>
      <c r="AB12" s="70"/>
      <c r="AC12" s="70"/>
    </row>
    <row r="13" spans="1:29" s="14" customFormat="1" ht="20" customHeight="1" x14ac:dyDescent="0.25">
      <c r="A13" s="495" t="s">
        <v>56</v>
      </c>
      <c r="B13" s="496"/>
      <c r="C13" s="496"/>
      <c r="D13" s="514" t="s">
        <v>57</v>
      </c>
      <c r="E13" s="515"/>
      <c r="F13" s="515"/>
      <c r="G13" s="515"/>
      <c r="H13" s="515"/>
      <c r="I13" s="515"/>
      <c r="J13" s="515"/>
      <c r="K13" s="516"/>
      <c r="L13" s="79"/>
      <c r="M13" s="79"/>
      <c r="N13" s="79"/>
      <c r="O13" s="79"/>
      <c r="P13" s="79"/>
      <c r="Q13" s="79"/>
      <c r="R13" s="79"/>
      <c r="S13" s="79"/>
      <c r="T13" s="79"/>
      <c r="U13" s="79"/>
      <c r="V13" s="79"/>
      <c r="W13" s="79"/>
      <c r="X13" s="28"/>
      <c r="Y13" s="28"/>
      <c r="Z13" s="28"/>
    </row>
    <row r="14" spans="1:29" s="15" customFormat="1" ht="18" customHeight="1" thickBot="1" x14ac:dyDescent="0.25">
      <c r="A14" s="497"/>
      <c r="B14" s="498"/>
      <c r="C14" s="498"/>
      <c r="D14" s="517"/>
      <c r="E14" s="518"/>
      <c r="F14" s="518"/>
      <c r="G14" s="518"/>
      <c r="H14" s="518"/>
      <c r="I14" s="518"/>
      <c r="J14" s="518"/>
      <c r="K14" s="519"/>
      <c r="L14" s="80"/>
      <c r="M14" s="66"/>
      <c r="N14" s="66"/>
      <c r="O14" s="66"/>
      <c r="P14" s="66"/>
      <c r="Q14" s="80"/>
      <c r="R14" s="80"/>
      <c r="S14" s="80"/>
      <c r="T14" s="80"/>
      <c r="U14" s="80"/>
      <c r="V14" s="80"/>
      <c r="W14" s="80"/>
      <c r="X14" s="24"/>
      <c r="Y14" s="24"/>
      <c r="Z14" s="24"/>
    </row>
    <row r="15" spans="1:29" s="13" customFormat="1" ht="18" customHeight="1" x14ac:dyDescent="0.2">
      <c r="A15" s="203"/>
      <c r="B15" s="204"/>
      <c r="C15" s="205"/>
      <c r="D15" s="518"/>
      <c r="E15" s="518"/>
      <c r="F15" s="518"/>
      <c r="G15" s="518"/>
      <c r="H15" s="518"/>
      <c r="I15" s="518"/>
      <c r="J15" s="518"/>
      <c r="K15" s="519"/>
      <c r="L15" s="78"/>
      <c r="M15" s="66"/>
      <c r="N15" s="66"/>
      <c r="O15" s="481"/>
      <c r="P15" s="481"/>
      <c r="Q15" s="78"/>
      <c r="R15" s="78"/>
      <c r="S15" s="78"/>
      <c r="T15" s="78"/>
      <c r="U15" s="78"/>
      <c r="V15" s="78"/>
      <c r="W15" s="78"/>
      <c r="X15" s="7"/>
      <c r="Y15" s="7"/>
      <c r="Z15" s="7"/>
    </row>
    <row r="16" spans="1:29" s="13" customFormat="1" ht="16" customHeight="1" thickBot="1" x14ac:dyDescent="0.25">
      <c r="A16" s="485" t="s">
        <v>70</v>
      </c>
      <c r="B16" s="486"/>
      <c r="C16" s="487"/>
      <c r="D16" s="520"/>
      <c r="E16" s="520"/>
      <c r="F16" s="520"/>
      <c r="G16" s="520"/>
      <c r="H16" s="520"/>
      <c r="I16" s="520"/>
      <c r="J16" s="520"/>
      <c r="K16" s="521"/>
      <c r="L16" s="78"/>
      <c r="M16" s="66"/>
      <c r="N16" s="66"/>
      <c r="O16" s="66"/>
      <c r="P16" s="66"/>
      <c r="Q16" s="78"/>
      <c r="R16" s="78"/>
      <c r="S16" s="78"/>
      <c r="T16" s="78"/>
      <c r="U16" s="78"/>
      <c r="V16" s="78"/>
      <c r="W16" s="78"/>
      <c r="X16" s="7"/>
      <c r="Y16" s="7"/>
      <c r="Z16" s="7"/>
    </row>
    <row r="17" spans="1:26" s="13" customFormat="1" ht="17" customHeight="1" x14ac:dyDescent="0.2">
      <c r="A17" s="502" t="s">
        <v>65</v>
      </c>
      <c r="B17" s="503"/>
      <c r="C17" s="504"/>
      <c r="D17" s="508" t="s">
        <v>23</v>
      </c>
      <c r="E17" s="480" t="s">
        <v>71</v>
      </c>
      <c r="F17" s="480" t="s">
        <v>72</v>
      </c>
      <c r="G17" s="510" t="s">
        <v>2</v>
      </c>
      <c r="H17" s="511" t="s">
        <v>1</v>
      </c>
      <c r="I17" s="480" t="s">
        <v>17</v>
      </c>
      <c r="J17" s="480" t="s">
        <v>68</v>
      </c>
      <c r="K17" s="512" t="s">
        <v>69</v>
      </c>
      <c r="L17" s="78"/>
      <c r="M17" s="482"/>
      <c r="N17" s="66"/>
      <c r="O17" s="66"/>
      <c r="P17" s="66"/>
      <c r="Q17" s="78"/>
      <c r="R17" s="78"/>
      <c r="S17" s="78"/>
      <c r="T17" s="78"/>
      <c r="U17" s="78"/>
      <c r="V17" s="78"/>
      <c r="W17" s="78"/>
      <c r="X17" s="7"/>
      <c r="Y17" s="7"/>
      <c r="Z17" s="7"/>
    </row>
    <row r="18" spans="1:26" s="13" customFormat="1" ht="16" customHeight="1" thickBot="1" x14ac:dyDescent="0.25">
      <c r="A18" s="206"/>
      <c r="B18" s="62"/>
      <c r="C18" s="207"/>
      <c r="D18" s="509"/>
      <c r="E18" s="415"/>
      <c r="F18" s="415"/>
      <c r="G18" s="417"/>
      <c r="H18" s="424"/>
      <c r="I18" s="415"/>
      <c r="J18" s="415"/>
      <c r="K18" s="513"/>
      <c r="L18" s="78"/>
      <c r="M18" s="482"/>
      <c r="N18" s="66"/>
      <c r="O18" s="66"/>
      <c r="P18" s="66"/>
      <c r="Q18" s="78"/>
      <c r="R18" s="78"/>
      <c r="S18" s="78"/>
      <c r="T18" s="78"/>
      <c r="U18" s="78"/>
      <c r="V18" s="78"/>
      <c r="W18" s="78"/>
      <c r="X18" s="7"/>
      <c r="Y18" s="7"/>
      <c r="Z18" s="7"/>
    </row>
    <row r="19" spans="1:26" s="13" customFormat="1" ht="16" customHeight="1" x14ac:dyDescent="0.2">
      <c r="A19" s="505" t="s">
        <v>100</v>
      </c>
      <c r="B19" s="506"/>
      <c r="C19" s="507"/>
      <c r="D19" s="522" t="s">
        <v>25</v>
      </c>
      <c r="E19" s="231"/>
      <c r="F19" s="232"/>
      <c r="G19" s="30">
        <f>1-EXP(-0.7*H19)</f>
        <v>0</v>
      </c>
      <c r="H19" s="282"/>
      <c r="I19" s="73">
        <f>I31</f>
        <v>0</v>
      </c>
      <c r="J19" s="73">
        <f t="shared" ref="J19:J24" si="0">H19*0.2</f>
        <v>0</v>
      </c>
      <c r="K19" s="194">
        <f t="shared" ref="K19:K30" si="1">J19+I19*0.01</f>
        <v>0</v>
      </c>
      <c r="L19" s="78"/>
      <c r="M19" s="482"/>
      <c r="N19" s="66"/>
      <c r="O19" s="66"/>
      <c r="P19" s="66"/>
      <c r="Q19" s="78"/>
      <c r="R19" s="78"/>
      <c r="S19" s="78"/>
      <c r="T19" s="78"/>
      <c r="U19" s="78"/>
      <c r="V19" s="78"/>
      <c r="W19" s="78"/>
      <c r="X19" s="7"/>
      <c r="Y19" s="7"/>
      <c r="Z19" s="7"/>
    </row>
    <row r="20" spans="1:26" s="13" customFormat="1" ht="16" customHeight="1" x14ac:dyDescent="0.2">
      <c r="A20" s="505"/>
      <c r="B20" s="506"/>
      <c r="C20" s="507"/>
      <c r="D20" s="522"/>
      <c r="E20" s="233"/>
      <c r="F20" s="234"/>
      <c r="G20" s="30">
        <f t="shared" ref="G20:G24" si="2">1-EXP(-0.7*H20)</f>
        <v>0</v>
      </c>
      <c r="H20" s="283"/>
      <c r="I20" s="73">
        <f>I32</f>
        <v>0</v>
      </c>
      <c r="J20" s="73">
        <f t="shared" si="0"/>
        <v>0</v>
      </c>
      <c r="K20" s="194">
        <f t="shared" si="1"/>
        <v>0</v>
      </c>
      <c r="L20" s="78"/>
      <c r="M20" s="482"/>
      <c r="N20" s="66"/>
      <c r="O20" s="66"/>
      <c r="P20" s="66"/>
      <c r="Q20" s="78"/>
      <c r="R20" s="78"/>
      <c r="S20" s="78"/>
      <c r="T20" s="78"/>
      <c r="U20" s="78"/>
      <c r="V20" s="78"/>
      <c r="W20" s="78"/>
      <c r="X20" s="7"/>
      <c r="Y20" s="7"/>
      <c r="Z20" s="7"/>
    </row>
    <row r="21" spans="1:26" s="13" customFormat="1" ht="16" customHeight="1" x14ac:dyDescent="0.2">
      <c r="A21" s="533" t="s">
        <v>99</v>
      </c>
      <c r="B21" s="534"/>
      <c r="C21" s="535"/>
      <c r="D21" s="522"/>
      <c r="E21" s="233"/>
      <c r="F21" s="234"/>
      <c r="G21" s="30">
        <f t="shared" si="2"/>
        <v>0</v>
      </c>
      <c r="H21" s="283"/>
      <c r="I21" s="73">
        <f t="shared" ref="I21:I24" si="3">I33</f>
        <v>0</v>
      </c>
      <c r="J21" s="73">
        <f t="shared" si="0"/>
        <v>0</v>
      </c>
      <c r="K21" s="194">
        <f t="shared" si="1"/>
        <v>0</v>
      </c>
      <c r="L21" s="78"/>
      <c r="M21" s="483"/>
      <c r="N21" s="66"/>
      <c r="O21" s="66"/>
      <c r="P21" s="66"/>
      <c r="Q21" s="78"/>
      <c r="R21" s="78"/>
      <c r="S21" s="78"/>
      <c r="T21" s="78"/>
      <c r="U21" s="78"/>
      <c r="V21" s="78"/>
      <c r="W21" s="78"/>
      <c r="X21" s="7"/>
      <c r="Y21" s="7"/>
      <c r="Z21" s="7"/>
    </row>
    <row r="22" spans="1:26" s="13" customFormat="1" ht="16" customHeight="1" x14ac:dyDescent="0.2">
      <c r="A22" s="533"/>
      <c r="B22" s="534"/>
      <c r="C22" s="535"/>
      <c r="D22" s="522"/>
      <c r="E22" s="235"/>
      <c r="F22" s="234"/>
      <c r="G22" s="30">
        <f t="shared" si="2"/>
        <v>0</v>
      </c>
      <c r="H22" s="283"/>
      <c r="I22" s="73">
        <f t="shared" si="3"/>
        <v>0</v>
      </c>
      <c r="J22" s="73">
        <f t="shared" si="0"/>
        <v>0</v>
      </c>
      <c r="K22" s="194">
        <f t="shared" si="1"/>
        <v>0</v>
      </c>
      <c r="L22" s="81"/>
      <c r="M22" s="483"/>
      <c r="N22" s="66"/>
      <c r="O22" s="66"/>
      <c r="P22" s="66"/>
      <c r="Q22" s="81"/>
      <c r="R22" s="82"/>
      <c r="S22" s="83"/>
      <c r="T22" s="83"/>
      <c r="U22" s="83"/>
      <c r="V22" s="81"/>
      <c r="W22" s="82"/>
      <c r="X22" s="25"/>
      <c r="Y22" s="26"/>
      <c r="Z22" s="27"/>
    </row>
    <row r="23" spans="1:26" s="13" customFormat="1" ht="16" customHeight="1" x14ac:dyDescent="0.2">
      <c r="A23" s="533" t="s">
        <v>98</v>
      </c>
      <c r="B23" s="534"/>
      <c r="C23" s="535"/>
      <c r="D23" s="522"/>
      <c r="E23" s="233"/>
      <c r="F23" s="234"/>
      <c r="G23" s="30">
        <f t="shared" si="2"/>
        <v>0</v>
      </c>
      <c r="H23" s="283"/>
      <c r="I23" s="73">
        <f t="shared" si="3"/>
        <v>0</v>
      </c>
      <c r="J23" s="73">
        <f t="shared" si="0"/>
        <v>0</v>
      </c>
      <c r="K23" s="194">
        <f t="shared" si="1"/>
        <v>0</v>
      </c>
      <c r="L23" s="81"/>
      <c r="M23" s="82"/>
      <c r="N23" s="82"/>
      <c r="O23" s="83"/>
      <c r="P23" s="83"/>
      <c r="Q23" s="81"/>
      <c r="R23" s="82"/>
      <c r="S23" s="83"/>
      <c r="T23" s="83"/>
      <c r="U23" s="83"/>
      <c r="V23" s="81"/>
      <c r="W23" s="82"/>
      <c r="X23" s="25"/>
      <c r="Y23" s="26"/>
      <c r="Z23" s="27"/>
    </row>
    <row r="24" spans="1:26" s="13" customFormat="1" ht="16" customHeight="1" thickBot="1" x14ac:dyDescent="0.25">
      <c r="A24" s="533"/>
      <c r="B24" s="534"/>
      <c r="C24" s="535"/>
      <c r="D24" s="522"/>
      <c r="E24" s="236"/>
      <c r="F24" s="237"/>
      <c r="G24" s="30">
        <f t="shared" si="2"/>
        <v>0</v>
      </c>
      <c r="H24" s="284"/>
      <c r="I24" s="73">
        <f t="shared" si="3"/>
        <v>0</v>
      </c>
      <c r="J24" s="73">
        <f t="shared" si="0"/>
        <v>0</v>
      </c>
      <c r="K24" s="194">
        <f t="shared" si="1"/>
        <v>0</v>
      </c>
      <c r="L24" s="81"/>
      <c r="M24" s="82"/>
      <c r="N24" s="82"/>
      <c r="O24" s="83"/>
      <c r="P24" s="83"/>
      <c r="Q24" s="81"/>
      <c r="R24" s="82"/>
      <c r="S24" s="83"/>
      <c r="T24" s="83"/>
      <c r="U24" s="83"/>
      <c r="V24" s="81"/>
      <c r="W24" s="82"/>
      <c r="X24" s="25"/>
      <c r="Y24" s="26"/>
      <c r="Z24" s="27"/>
    </row>
    <row r="25" spans="1:26" s="13" customFormat="1" ht="16" customHeight="1" x14ac:dyDescent="0.2">
      <c r="A25" s="227"/>
      <c r="B25" s="228"/>
      <c r="C25" s="229"/>
      <c r="D25" s="484" t="s">
        <v>26</v>
      </c>
      <c r="E25" s="21">
        <f t="shared" ref="E25:F27" si="4">E19</f>
        <v>0</v>
      </c>
      <c r="F25" s="22">
        <f t="shared" si="4"/>
        <v>0</v>
      </c>
      <c r="G25" s="11">
        <f>1-EXP(-0.7*H25)</f>
        <v>0</v>
      </c>
      <c r="H25" s="11">
        <f>H31*0.8</f>
        <v>0</v>
      </c>
      <c r="I25" s="10">
        <f>I31</f>
        <v>0</v>
      </c>
      <c r="J25" s="10">
        <f t="shared" ref="J25:J30" si="5">0.2*H25</f>
        <v>0</v>
      </c>
      <c r="K25" s="195">
        <f t="shared" si="1"/>
        <v>0</v>
      </c>
      <c r="L25" s="81"/>
      <c r="M25" s="82"/>
      <c r="N25" s="82"/>
      <c r="O25" s="83"/>
      <c r="P25" s="83"/>
      <c r="Q25" s="81"/>
      <c r="R25" s="82"/>
      <c r="S25" s="83"/>
      <c r="T25" s="83"/>
      <c r="U25" s="83"/>
      <c r="V25" s="81"/>
      <c r="W25" s="82"/>
      <c r="X25" s="25"/>
      <c r="Y25" s="26"/>
      <c r="Z25" s="27"/>
    </row>
    <row r="26" spans="1:26" s="13" customFormat="1" ht="16" customHeight="1" x14ac:dyDescent="0.2">
      <c r="A26" s="499" t="s">
        <v>60</v>
      </c>
      <c r="B26" s="500"/>
      <c r="C26" s="501"/>
      <c r="D26" s="484"/>
      <c r="E26" s="21">
        <f t="shared" si="4"/>
        <v>0</v>
      </c>
      <c r="F26" s="22">
        <f t="shared" si="4"/>
        <v>0</v>
      </c>
      <c r="G26" s="11">
        <f t="shared" ref="G26:G30" si="6">1-EXP(-0.7*H26)</f>
        <v>0</v>
      </c>
      <c r="H26" s="11">
        <f t="shared" ref="H26:H30" si="7">H32*0.8</f>
        <v>0</v>
      </c>
      <c r="I26" s="10">
        <f t="shared" ref="I26:I30" si="8">I32</f>
        <v>0</v>
      </c>
      <c r="J26" s="10">
        <f t="shared" si="5"/>
        <v>0</v>
      </c>
      <c r="K26" s="195">
        <f t="shared" si="1"/>
        <v>0</v>
      </c>
      <c r="L26" s="81"/>
      <c r="M26" s="82"/>
      <c r="N26" s="82"/>
      <c r="O26" s="83"/>
      <c r="P26" s="83"/>
      <c r="Q26" s="81"/>
      <c r="R26" s="82"/>
      <c r="S26" s="83"/>
      <c r="T26" s="83"/>
      <c r="U26" s="83"/>
      <c r="V26" s="81"/>
      <c r="W26" s="82"/>
      <c r="X26" s="6"/>
      <c r="Y26" s="7"/>
      <c r="Z26" s="12"/>
    </row>
    <row r="27" spans="1:26" s="13" customFormat="1" ht="16" customHeight="1" x14ac:dyDescent="0.2">
      <c r="A27" s="527" t="s">
        <v>59</v>
      </c>
      <c r="B27" s="528"/>
      <c r="C27" s="529"/>
      <c r="D27" s="484"/>
      <c r="E27" s="21">
        <f t="shared" si="4"/>
        <v>0</v>
      </c>
      <c r="F27" s="22">
        <f t="shared" si="4"/>
        <v>0</v>
      </c>
      <c r="G27" s="11">
        <f t="shared" si="6"/>
        <v>0</v>
      </c>
      <c r="H27" s="11">
        <f t="shared" si="7"/>
        <v>0</v>
      </c>
      <c r="I27" s="10">
        <f t="shared" si="8"/>
        <v>0</v>
      </c>
      <c r="J27" s="10">
        <f t="shared" si="5"/>
        <v>0</v>
      </c>
      <c r="K27" s="195">
        <f t="shared" si="1"/>
        <v>0</v>
      </c>
      <c r="L27" s="81"/>
      <c r="M27" s="82"/>
      <c r="N27" s="82"/>
      <c r="O27" s="83"/>
      <c r="P27" s="83"/>
      <c r="Q27" s="81"/>
      <c r="R27" s="82"/>
      <c r="S27" s="83"/>
      <c r="T27" s="83"/>
      <c r="U27" s="83"/>
      <c r="V27" s="81"/>
      <c r="W27" s="82"/>
      <c r="X27" s="6"/>
      <c r="Y27" s="7"/>
      <c r="Z27" s="12"/>
    </row>
    <row r="28" spans="1:26" s="13" customFormat="1" ht="16" customHeight="1" x14ac:dyDescent="0.2">
      <c r="A28" s="527"/>
      <c r="B28" s="528"/>
      <c r="C28" s="529"/>
      <c r="D28" s="484"/>
      <c r="E28" s="87">
        <f t="shared" ref="E28:F30" si="9">E22</f>
        <v>0</v>
      </c>
      <c r="F28" s="22">
        <f t="shared" si="9"/>
        <v>0</v>
      </c>
      <c r="G28" s="11">
        <f t="shared" si="6"/>
        <v>0</v>
      </c>
      <c r="H28" s="11">
        <f t="shared" si="7"/>
        <v>0</v>
      </c>
      <c r="I28" s="10">
        <f t="shared" si="8"/>
        <v>0</v>
      </c>
      <c r="J28" s="10">
        <f t="shared" si="5"/>
        <v>0</v>
      </c>
      <c r="K28" s="195">
        <f t="shared" si="1"/>
        <v>0</v>
      </c>
      <c r="L28" s="81"/>
      <c r="M28" s="82"/>
      <c r="N28" s="82"/>
      <c r="O28" s="83"/>
      <c r="P28" s="83"/>
      <c r="Q28" s="81"/>
      <c r="R28" s="82"/>
      <c r="S28" s="83"/>
      <c r="T28" s="83"/>
      <c r="U28" s="83"/>
      <c r="V28" s="81"/>
      <c r="W28" s="82"/>
      <c r="X28" s="6"/>
      <c r="Y28" s="7"/>
      <c r="Z28" s="12"/>
    </row>
    <row r="29" spans="1:26" s="13" customFormat="1" ht="16" customHeight="1" x14ac:dyDescent="0.2">
      <c r="A29" s="527"/>
      <c r="B29" s="528"/>
      <c r="C29" s="529"/>
      <c r="D29" s="484"/>
      <c r="E29" s="21">
        <f t="shared" si="9"/>
        <v>0</v>
      </c>
      <c r="F29" s="22">
        <f t="shared" si="9"/>
        <v>0</v>
      </c>
      <c r="G29" s="11">
        <f t="shared" si="6"/>
        <v>0</v>
      </c>
      <c r="H29" s="11">
        <f t="shared" si="7"/>
        <v>0</v>
      </c>
      <c r="I29" s="10">
        <f t="shared" si="8"/>
        <v>0</v>
      </c>
      <c r="J29" s="10">
        <f t="shared" si="5"/>
        <v>0</v>
      </c>
      <c r="K29" s="195">
        <f t="shared" si="1"/>
        <v>0</v>
      </c>
      <c r="L29" s="78"/>
      <c r="M29" s="78"/>
      <c r="N29" s="78"/>
      <c r="O29" s="78"/>
      <c r="P29" s="78"/>
      <c r="Q29" s="78"/>
      <c r="R29" s="78"/>
      <c r="S29" s="78"/>
      <c r="T29" s="78"/>
      <c r="U29" s="82"/>
      <c r="V29" s="78"/>
      <c r="W29" s="78"/>
      <c r="X29" s="7"/>
      <c r="Y29" s="7"/>
      <c r="Z29" s="7"/>
    </row>
    <row r="30" spans="1:26" s="13" customFormat="1" ht="14" customHeight="1" thickBot="1" x14ac:dyDescent="0.25">
      <c r="A30" s="527"/>
      <c r="B30" s="528"/>
      <c r="C30" s="529"/>
      <c r="D30" s="484"/>
      <c r="E30" s="21">
        <f t="shared" si="9"/>
        <v>0</v>
      </c>
      <c r="F30" s="22">
        <f t="shared" si="9"/>
        <v>0</v>
      </c>
      <c r="G30" s="11">
        <f t="shared" si="6"/>
        <v>0</v>
      </c>
      <c r="H30" s="11">
        <f t="shared" si="7"/>
        <v>0</v>
      </c>
      <c r="I30" s="10">
        <f t="shared" si="8"/>
        <v>0</v>
      </c>
      <c r="J30" s="10">
        <f t="shared" si="5"/>
        <v>0</v>
      </c>
      <c r="K30" s="195">
        <f t="shared" si="1"/>
        <v>0</v>
      </c>
      <c r="L30" s="78"/>
      <c r="M30" s="78"/>
      <c r="N30" s="78"/>
      <c r="O30" s="78"/>
      <c r="P30" s="78"/>
      <c r="Q30" s="78"/>
      <c r="R30" s="78"/>
      <c r="S30" s="78"/>
      <c r="T30" s="78"/>
      <c r="U30" s="78"/>
      <c r="V30" s="78"/>
      <c r="W30" s="78"/>
      <c r="X30" s="7"/>
      <c r="Y30" s="7"/>
      <c r="Z30" s="7"/>
    </row>
    <row r="31" spans="1:26" s="13" customFormat="1" ht="16" customHeight="1" x14ac:dyDescent="0.2">
      <c r="A31" s="524" t="s">
        <v>84</v>
      </c>
      <c r="B31" s="525"/>
      <c r="C31" s="526"/>
      <c r="D31" s="523" t="s">
        <v>27</v>
      </c>
      <c r="E31" s="23">
        <f t="shared" ref="E31:F36" si="10">E19</f>
        <v>0</v>
      </c>
      <c r="F31" s="51">
        <f t="shared" si="10"/>
        <v>0</v>
      </c>
      <c r="G31" s="16">
        <f>1-EXP(-0.7*H31)</f>
        <v>0</v>
      </c>
      <c r="H31" s="277"/>
      <c r="I31" s="279"/>
      <c r="J31" s="17">
        <f t="shared" ref="J31:J42" si="11">H31*0.2</f>
        <v>0</v>
      </c>
      <c r="K31" s="196">
        <f t="shared" ref="K31:K42" si="12">J31+I31*0.01</f>
        <v>0</v>
      </c>
      <c r="L31" s="78"/>
      <c r="M31" s="78"/>
      <c r="N31" s="78"/>
      <c r="O31" s="78"/>
      <c r="P31" s="78"/>
      <c r="Q31" s="78"/>
      <c r="R31" s="78"/>
      <c r="S31" s="78"/>
      <c r="T31" s="78"/>
      <c r="U31" s="78"/>
      <c r="V31" s="78"/>
      <c r="W31" s="78"/>
      <c r="X31" s="7"/>
      <c r="Y31" s="7"/>
      <c r="Z31" s="7"/>
    </row>
    <row r="32" spans="1:26" s="13" customFormat="1" ht="16" customHeight="1" x14ac:dyDescent="0.2">
      <c r="A32" s="524"/>
      <c r="B32" s="525"/>
      <c r="C32" s="526"/>
      <c r="D32" s="523"/>
      <c r="E32" s="23">
        <f t="shared" si="10"/>
        <v>0</v>
      </c>
      <c r="F32" s="51">
        <f t="shared" si="10"/>
        <v>0</v>
      </c>
      <c r="G32" s="16">
        <f t="shared" ref="G32:G36" si="13">1-EXP(-0.7*H32)</f>
        <v>0</v>
      </c>
      <c r="H32" s="230"/>
      <c r="I32" s="280"/>
      <c r="J32" s="17">
        <f t="shared" si="11"/>
        <v>0</v>
      </c>
      <c r="K32" s="196">
        <f t="shared" si="12"/>
        <v>0</v>
      </c>
      <c r="L32" s="78"/>
      <c r="M32" s="78"/>
      <c r="N32" s="78"/>
      <c r="O32" s="78"/>
      <c r="P32" s="78"/>
      <c r="Q32" s="78"/>
      <c r="R32" s="78"/>
      <c r="S32" s="78"/>
      <c r="T32" s="78"/>
      <c r="U32" s="78"/>
      <c r="V32" s="78"/>
      <c r="W32" s="78"/>
      <c r="X32" s="7"/>
      <c r="Y32" s="7"/>
      <c r="Z32" s="7"/>
    </row>
    <row r="33" spans="1:26" s="13" customFormat="1" ht="14" customHeight="1" x14ac:dyDescent="0.2">
      <c r="A33" s="499"/>
      <c r="B33" s="500"/>
      <c r="C33" s="501"/>
      <c r="D33" s="523"/>
      <c r="E33" s="23">
        <f t="shared" si="10"/>
        <v>0</v>
      </c>
      <c r="F33" s="51">
        <f t="shared" si="10"/>
        <v>0</v>
      </c>
      <c r="G33" s="16">
        <f t="shared" si="13"/>
        <v>0</v>
      </c>
      <c r="H33" s="230"/>
      <c r="I33" s="280"/>
      <c r="J33" s="17">
        <f t="shared" si="11"/>
        <v>0</v>
      </c>
      <c r="K33" s="196">
        <f t="shared" si="12"/>
        <v>0</v>
      </c>
      <c r="L33" s="78"/>
      <c r="M33" s="78"/>
      <c r="N33" s="78"/>
      <c r="O33" s="78"/>
      <c r="P33" s="78"/>
      <c r="Q33" s="78"/>
      <c r="R33" s="78"/>
      <c r="S33" s="78"/>
      <c r="T33" s="78"/>
      <c r="U33" s="78"/>
      <c r="V33" s="78"/>
      <c r="W33" s="78"/>
      <c r="X33" s="7"/>
      <c r="Y33" s="7"/>
      <c r="Z33" s="7"/>
    </row>
    <row r="34" spans="1:26" s="13" customFormat="1" ht="16" customHeight="1" x14ac:dyDescent="0.2">
      <c r="A34" s="530" t="s">
        <v>66</v>
      </c>
      <c r="B34" s="531"/>
      <c r="C34" s="532"/>
      <c r="D34" s="523"/>
      <c r="E34" s="88">
        <f t="shared" si="10"/>
        <v>0</v>
      </c>
      <c r="F34" s="51">
        <f t="shared" si="10"/>
        <v>0</v>
      </c>
      <c r="G34" s="16">
        <f t="shared" si="13"/>
        <v>0</v>
      </c>
      <c r="H34" s="230"/>
      <c r="I34" s="280"/>
      <c r="J34" s="17">
        <f t="shared" si="11"/>
        <v>0</v>
      </c>
      <c r="K34" s="196">
        <f t="shared" si="12"/>
        <v>0</v>
      </c>
      <c r="L34" s="78"/>
      <c r="M34" s="78"/>
      <c r="N34" s="78"/>
      <c r="O34" s="78"/>
      <c r="P34" s="78"/>
      <c r="Q34" s="78"/>
      <c r="R34" s="78"/>
      <c r="S34" s="78"/>
      <c r="T34" s="78"/>
      <c r="U34" s="78"/>
      <c r="V34" s="78"/>
      <c r="W34" s="78"/>
      <c r="X34" s="7"/>
      <c r="Y34" s="7"/>
      <c r="Z34" s="7"/>
    </row>
    <row r="35" spans="1:26" s="13" customFormat="1" ht="16" customHeight="1" x14ac:dyDescent="0.2">
      <c r="A35" s="527" t="s">
        <v>58</v>
      </c>
      <c r="B35" s="528"/>
      <c r="C35" s="529"/>
      <c r="D35" s="523"/>
      <c r="E35" s="23">
        <f t="shared" si="10"/>
        <v>0</v>
      </c>
      <c r="F35" s="51">
        <f t="shared" si="10"/>
        <v>0</v>
      </c>
      <c r="G35" s="16">
        <f t="shared" si="13"/>
        <v>0</v>
      </c>
      <c r="H35" s="230"/>
      <c r="I35" s="280"/>
      <c r="J35" s="17">
        <f t="shared" si="11"/>
        <v>0</v>
      </c>
      <c r="K35" s="196">
        <f t="shared" si="12"/>
        <v>0</v>
      </c>
      <c r="L35" s="78"/>
      <c r="M35" s="78"/>
      <c r="N35" s="78"/>
      <c r="O35" s="78"/>
      <c r="P35" s="78"/>
      <c r="Q35" s="78"/>
      <c r="R35" s="78"/>
      <c r="S35" s="78"/>
      <c r="T35" s="78"/>
      <c r="U35" s="78"/>
      <c r="V35" s="78"/>
      <c r="W35" s="78"/>
      <c r="X35" s="7"/>
      <c r="Y35" s="7"/>
      <c r="Z35" s="7"/>
    </row>
    <row r="36" spans="1:26" s="13" customFormat="1" ht="16" customHeight="1" thickBot="1" x14ac:dyDescent="0.25">
      <c r="A36" s="527"/>
      <c r="B36" s="528"/>
      <c r="C36" s="529"/>
      <c r="D36" s="523"/>
      <c r="E36" s="23">
        <f t="shared" si="10"/>
        <v>0</v>
      </c>
      <c r="F36" s="51">
        <f t="shared" si="10"/>
        <v>0</v>
      </c>
      <c r="G36" s="16">
        <f t="shared" si="13"/>
        <v>0</v>
      </c>
      <c r="H36" s="278"/>
      <c r="I36" s="281"/>
      <c r="J36" s="17">
        <f t="shared" si="11"/>
        <v>0</v>
      </c>
      <c r="K36" s="196">
        <f t="shared" si="12"/>
        <v>0</v>
      </c>
      <c r="L36" s="78"/>
      <c r="M36" s="78"/>
      <c r="N36" s="78"/>
      <c r="O36" s="78"/>
      <c r="P36" s="78"/>
      <c r="Q36" s="78"/>
      <c r="R36" s="78"/>
      <c r="S36" s="78"/>
      <c r="T36" s="78"/>
      <c r="U36" s="78"/>
      <c r="V36" s="78"/>
      <c r="W36" s="78"/>
      <c r="X36" s="7"/>
      <c r="Y36" s="7"/>
      <c r="Z36" s="7"/>
    </row>
    <row r="37" spans="1:26" s="13" customFormat="1" ht="16" customHeight="1" x14ac:dyDescent="0.2">
      <c r="A37" s="527"/>
      <c r="B37" s="528"/>
      <c r="C37" s="529"/>
      <c r="D37" s="478" t="s">
        <v>28</v>
      </c>
      <c r="E37" s="240">
        <f t="shared" ref="E37:F42" si="14">E19</f>
        <v>0</v>
      </c>
      <c r="F37" s="50">
        <f t="shared" si="14"/>
        <v>0</v>
      </c>
      <c r="G37" s="18">
        <f>1-EXP(-0.7*H37)</f>
        <v>0</v>
      </c>
      <c r="H37" s="18">
        <f>H31*0.8</f>
        <v>0</v>
      </c>
      <c r="I37" s="19">
        <f>I31</f>
        <v>0</v>
      </c>
      <c r="J37" s="19">
        <f t="shared" si="11"/>
        <v>0</v>
      </c>
      <c r="K37" s="197">
        <f t="shared" si="12"/>
        <v>0</v>
      </c>
      <c r="L37" s="78"/>
      <c r="M37" s="78"/>
      <c r="N37" s="78"/>
      <c r="O37" s="78"/>
      <c r="P37" s="78"/>
      <c r="Q37" s="78"/>
      <c r="R37" s="78"/>
      <c r="S37" s="78"/>
      <c r="T37" s="78"/>
      <c r="U37" s="78"/>
      <c r="V37" s="78"/>
      <c r="W37" s="78"/>
      <c r="X37" s="7"/>
      <c r="Y37" s="7"/>
      <c r="Z37" s="7"/>
    </row>
    <row r="38" spans="1:26" s="13" customFormat="1" ht="16" customHeight="1" x14ac:dyDescent="0.2">
      <c r="A38" s="527"/>
      <c r="B38" s="528"/>
      <c r="C38" s="529"/>
      <c r="D38" s="478"/>
      <c r="E38" s="240">
        <f t="shared" si="14"/>
        <v>0</v>
      </c>
      <c r="F38" s="50">
        <f t="shared" si="14"/>
        <v>0</v>
      </c>
      <c r="G38" s="18">
        <f t="shared" ref="G38:G42" si="15">1-EXP(-0.7*H38)</f>
        <v>0</v>
      </c>
      <c r="H38" s="18">
        <f t="shared" ref="H38:H42" si="16">H32*0.8</f>
        <v>0</v>
      </c>
      <c r="I38" s="19">
        <f t="shared" ref="I38:I42" si="17">I32</f>
        <v>0</v>
      </c>
      <c r="J38" s="19">
        <f t="shared" si="11"/>
        <v>0</v>
      </c>
      <c r="K38" s="197">
        <f t="shared" si="12"/>
        <v>0</v>
      </c>
      <c r="L38" s="78"/>
      <c r="M38" s="78"/>
      <c r="N38" s="78"/>
      <c r="O38" s="78"/>
      <c r="P38" s="78"/>
      <c r="Q38" s="78"/>
      <c r="R38" s="78"/>
      <c r="S38" s="78"/>
      <c r="T38" s="78"/>
      <c r="U38" s="78"/>
      <c r="V38" s="78"/>
      <c r="W38" s="78"/>
      <c r="X38" s="7"/>
      <c r="Y38" s="7"/>
      <c r="Z38" s="7"/>
    </row>
    <row r="39" spans="1:26" s="13" customFormat="1" ht="16" customHeight="1" x14ac:dyDescent="0.2">
      <c r="A39" s="524" t="s">
        <v>42</v>
      </c>
      <c r="B39" s="525"/>
      <c r="C39" s="526"/>
      <c r="D39" s="478"/>
      <c r="E39" s="240">
        <f t="shared" si="14"/>
        <v>0</v>
      </c>
      <c r="F39" s="50">
        <f t="shared" si="14"/>
        <v>0</v>
      </c>
      <c r="G39" s="18">
        <f t="shared" si="15"/>
        <v>0</v>
      </c>
      <c r="H39" s="18">
        <f t="shared" si="16"/>
        <v>0</v>
      </c>
      <c r="I39" s="19">
        <f t="shared" si="17"/>
        <v>0</v>
      </c>
      <c r="J39" s="19">
        <f t="shared" si="11"/>
        <v>0</v>
      </c>
      <c r="K39" s="197">
        <f t="shared" si="12"/>
        <v>0</v>
      </c>
      <c r="L39" s="78"/>
      <c r="M39" s="78"/>
      <c r="N39" s="78"/>
      <c r="O39" s="78"/>
      <c r="P39" s="78"/>
      <c r="Q39" s="78"/>
      <c r="R39" s="78"/>
      <c r="S39" s="78"/>
      <c r="T39" s="78"/>
      <c r="U39" s="78"/>
      <c r="V39" s="78"/>
      <c r="W39" s="78"/>
      <c r="X39" s="7"/>
      <c r="Y39" s="7"/>
      <c r="Z39" s="7"/>
    </row>
    <row r="40" spans="1:26" s="13" customFormat="1" ht="17" customHeight="1" x14ac:dyDescent="0.2">
      <c r="A40" s="206"/>
      <c r="B40" s="62"/>
      <c r="C40" s="207"/>
      <c r="D40" s="478"/>
      <c r="E40" s="89">
        <f t="shared" si="14"/>
        <v>0</v>
      </c>
      <c r="F40" s="50">
        <f t="shared" si="14"/>
        <v>0</v>
      </c>
      <c r="G40" s="18">
        <f t="shared" si="15"/>
        <v>0</v>
      </c>
      <c r="H40" s="18">
        <f t="shared" si="16"/>
        <v>0</v>
      </c>
      <c r="I40" s="19">
        <f t="shared" si="17"/>
        <v>0</v>
      </c>
      <c r="J40" s="19">
        <f t="shared" si="11"/>
        <v>0</v>
      </c>
      <c r="K40" s="197">
        <f t="shared" si="12"/>
        <v>0</v>
      </c>
      <c r="L40" s="78"/>
      <c r="M40" s="78"/>
      <c r="N40" s="78"/>
      <c r="O40" s="78"/>
      <c r="P40" s="78"/>
      <c r="Q40" s="78"/>
      <c r="R40" s="78"/>
      <c r="S40" s="78"/>
      <c r="T40" s="78"/>
      <c r="U40" s="78"/>
      <c r="V40" s="78"/>
      <c r="W40" s="78"/>
      <c r="X40" s="7"/>
      <c r="Y40" s="7"/>
      <c r="Z40" s="7"/>
    </row>
    <row r="41" spans="1:26" s="13" customFormat="1" x14ac:dyDescent="0.2">
      <c r="A41" s="485" t="s">
        <v>85</v>
      </c>
      <c r="B41" s="486"/>
      <c r="C41" s="487"/>
      <c r="D41" s="478"/>
      <c r="E41" s="240">
        <f t="shared" si="14"/>
        <v>0</v>
      </c>
      <c r="F41" s="50">
        <f t="shared" si="14"/>
        <v>0</v>
      </c>
      <c r="G41" s="18">
        <f t="shared" si="15"/>
        <v>0</v>
      </c>
      <c r="H41" s="18">
        <f t="shared" si="16"/>
        <v>0</v>
      </c>
      <c r="I41" s="19">
        <f t="shared" si="17"/>
        <v>0</v>
      </c>
      <c r="J41" s="19">
        <f t="shared" si="11"/>
        <v>0</v>
      </c>
      <c r="K41" s="197">
        <f t="shared" si="12"/>
        <v>0</v>
      </c>
      <c r="L41" s="78"/>
      <c r="M41" s="78"/>
      <c r="N41" s="78"/>
      <c r="O41" s="78"/>
      <c r="P41" s="78"/>
      <c r="Q41" s="78"/>
      <c r="R41" s="78"/>
      <c r="S41" s="78"/>
      <c r="T41" s="78"/>
      <c r="U41" s="78"/>
      <c r="V41" s="78"/>
      <c r="W41" s="78"/>
      <c r="X41" s="7"/>
      <c r="Y41" s="7"/>
      <c r="Z41" s="7"/>
    </row>
    <row r="42" spans="1:26" s="13" customFormat="1" ht="17" thickBot="1" x14ac:dyDescent="0.25">
      <c r="A42" s="208"/>
      <c r="B42" s="209"/>
      <c r="C42" s="210"/>
      <c r="D42" s="479"/>
      <c r="E42" s="198">
        <f t="shared" si="14"/>
        <v>0</v>
      </c>
      <c r="F42" s="199">
        <f t="shared" si="14"/>
        <v>0</v>
      </c>
      <c r="G42" s="200">
        <f t="shared" si="15"/>
        <v>0</v>
      </c>
      <c r="H42" s="200">
        <f t="shared" si="16"/>
        <v>0</v>
      </c>
      <c r="I42" s="201">
        <f t="shared" si="17"/>
        <v>0</v>
      </c>
      <c r="J42" s="201">
        <f t="shared" si="11"/>
        <v>0</v>
      </c>
      <c r="K42" s="202">
        <f t="shared" si="12"/>
        <v>0</v>
      </c>
      <c r="L42" s="78"/>
      <c r="M42" s="78"/>
      <c r="N42" s="78"/>
      <c r="O42" s="78"/>
      <c r="P42" s="78"/>
      <c r="Q42" s="78"/>
      <c r="R42" s="78"/>
      <c r="S42" s="78"/>
      <c r="T42" s="78"/>
      <c r="U42" s="78"/>
      <c r="V42" s="78"/>
      <c r="W42" s="78"/>
      <c r="X42" s="7"/>
      <c r="Y42" s="7"/>
      <c r="Z42" s="7"/>
    </row>
    <row r="43" spans="1:26" s="52" customFormat="1" x14ac:dyDescent="0.2">
      <c r="E43" s="78"/>
      <c r="F43" s="78"/>
      <c r="G43" s="78"/>
      <c r="H43" s="78"/>
      <c r="I43" s="78"/>
      <c r="J43" s="78"/>
      <c r="K43" s="78"/>
      <c r="L43" s="78"/>
      <c r="M43" s="78"/>
      <c r="N43" s="78"/>
      <c r="O43" s="78"/>
      <c r="P43" s="78"/>
      <c r="Q43" s="78"/>
      <c r="R43" s="78"/>
      <c r="S43" s="78"/>
      <c r="T43" s="78"/>
      <c r="U43" s="78"/>
      <c r="V43" s="78"/>
      <c r="W43" s="78"/>
      <c r="X43" s="78"/>
      <c r="Y43" s="78"/>
      <c r="Z43" s="78"/>
    </row>
    <row r="44" spans="1:26" s="52" customFormat="1" x14ac:dyDescent="0.2">
      <c r="E44" s="78"/>
      <c r="F44" s="78"/>
      <c r="G44" s="78"/>
      <c r="H44" s="78"/>
      <c r="I44" s="78"/>
      <c r="J44" s="78"/>
      <c r="K44" s="78"/>
      <c r="L44" s="78"/>
      <c r="M44" s="78"/>
      <c r="N44" s="78"/>
      <c r="O44" s="78"/>
      <c r="P44" s="78"/>
      <c r="Q44" s="78"/>
      <c r="R44" s="78"/>
      <c r="S44" s="78"/>
      <c r="T44" s="78"/>
      <c r="U44" s="78"/>
      <c r="V44" s="78"/>
      <c r="W44" s="78"/>
      <c r="X44" s="78"/>
      <c r="Y44" s="78"/>
      <c r="Z44" s="78"/>
    </row>
    <row r="45" spans="1:26" s="52" customFormat="1" x14ac:dyDescent="0.2">
      <c r="E45" s="78"/>
      <c r="F45" s="78"/>
      <c r="G45" s="78"/>
      <c r="H45" s="78"/>
      <c r="I45" s="78"/>
      <c r="J45" s="78"/>
      <c r="K45" s="78"/>
      <c r="L45" s="78"/>
      <c r="M45" s="78"/>
      <c r="N45" s="78"/>
      <c r="O45" s="78"/>
      <c r="P45" s="78"/>
      <c r="Q45" s="78"/>
      <c r="R45" s="78"/>
      <c r="S45" s="78"/>
      <c r="T45" s="78"/>
      <c r="U45" s="78"/>
      <c r="V45" s="78"/>
      <c r="W45" s="78"/>
      <c r="X45" s="78"/>
      <c r="Y45" s="78"/>
      <c r="Z45" s="78"/>
    </row>
    <row r="46" spans="1:26" s="52" customFormat="1" x14ac:dyDescent="0.2">
      <c r="E46" s="78"/>
      <c r="F46" s="78"/>
      <c r="G46" s="78"/>
      <c r="H46" s="78"/>
      <c r="I46" s="78"/>
      <c r="J46" s="78"/>
      <c r="K46" s="78"/>
      <c r="L46" s="78"/>
      <c r="M46" s="78"/>
      <c r="N46" s="78"/>
      <c r="O46" s="78"/>
      <c r="P46" s="78"/>
      <c r="Q46" s="78"/>
      <c r="R46" s="78"/>
      <c r="S46" s="78"/>
      <c r="T46" s="78"/>
      <c r="U46" s="78"/>
      <c r="V46" s="78"/>
      <c r="W46" s="78"/>
      <c r="X46" s="78"/>
      <c r="Y46" s="78"/>
      <c r="Z46" s="78"/>
    </row>
    <row r="47" spans="1:26" s="52" customFormat="1" x14ac:dyDescent="0.2">
      <c r="E47" s="78"/>
      <c r="F47" s="78"/>
      <c r="G47" s="78"/>
      <c r="H47" s="78"/>
      <c r="I47" s="78"/>
      <c r="J47" s="78"/>
      <c r="K47" s="78"/>
      <c r="L47" s="78"/>
      <c r="M47" s="78"/>
      <c r="N47" s="78"/>
      <c r="O47" s="78"/>
      <c r="P47" s="78"/>
      <c r="Q47" s="78"/>
      <c r="R47" s="78"/>
      <c r="S47" s="78"/>
      <c r="T47" s="78"/>
      <c r="U47" s="78"/>
      <c r="V47" s="78"/>
      <c r="W47" s="78"/>
      <c r="X47" s="78"/>
      <c r="Y47" s="78"/>
      <c r="Z47" s="78"/>
    </row>
    <row r="48" spans="1:26" s="52" customFormat="1" x14ac:dyDescent="0.2">
      <c r="E48" s="78"/>
      <c r="F48" s="78"/>
      <c r="G48" s="78"/>
      <c r="H48" s="78"/>
      <c r="I48" s="78"/>
      <c r="J48" s="78"/>
      <c r="K48" s="78"/>
      <c r="L48" s="78"/>
      <c r="M48" s="78"/>
      <c r="N48" s="78"/>
      <c r="O48" s="78"/>
      <c r="P48" s="78"/>
      <c r="Q48" s="78"/>
      <c r="R48" s="78"/>
      <c r="S48" s="78"/>
      <c r="T48" s="78"/>
      <c r="U48" s="78"/>
      <c r="V48" s="78"/>
      <c r="W48" s="78"/>
      <c r="X48" s="78"/>
      <c r="Y48" s="78"/>
      <c r="Z48" s="78"/>
    </row>
    <row r="49" spans="5:26" s="66" customFormat="1" x14ac:dyDescent="0.2">
      <c r="E49" s="68"/>
      <c r="F49" s="68"/>
      <c r="G49" s="68"/>
      <c r="H49" s="68"/>
      <c r="I49" s="68"/>
      <c r="J49" s="68"/>
      <c r="K49" s="68"/>
      <c r="L49" s="68"/>
      <c r="M49" s="68"/>
      <c r="N49" s="68"/>
      <c r="O49" s="68"/>
      <c r="P49" s="68"/>
      <c r="Q49" s="68"/>
      <c r="R49" s="68"/>
      <c r="S49" s="68"/>
      <c r="T49" s="68"/>
      <c r="U49" s="68"/>
      <c r="V49" s="68"/>
      <c r="W49" s="68"/>
      <c r="X49" s="68"/>
      <c r="Y49" s="68"/>
      <c r="Z49" s="68"/>
    </row>
    <row r="50" spans="5:26" s="66" customFormat="1" x14ac:dyDescent="0.2">
      <c r="E50" s="68"/>
      <c r="F50" s="68"/>
      <c r="G50" s="68"/>
      <c r="H50" s="68"/>
      <c r="I50" s="68"/>
      <c r="J50" s="68"/>
      <c r="K50" s="68"/>
      <c r="L50" s="68"/>
      <c r="M50" s="68"/>
      <c r="N50" s="68"/>
      <c r="O50" s="68"/>
      <c r="P50" s="68"/>
      <c r="Q50" s="68"/>
      <c r="R50" s="68"/>
      <c r="S50" s="68"/>
      <c r="T50" s="68"/>
      <c r="U50" s="68"/>
      <c r="V50" s="68"/>
      <c r="W50" s="68"/>
      <c r="X50" s="68"/>
      <c r="Y50" s="68"/>
      <c r="Z50" s="68"/>
    </row>
    <row r="51" spans="5:26" s="66" customFormat="1" x14ac:dyDescent="0.2">
      <c r="E51" s="68"/>
      <c r="F51" s="68"/>
      <c r="G51" s="68"/>
      <c r="H51" s="68"/>
      <c r="I51" s="68"/>
      <c r="J51" s="68"/>
      <c r="K51" s="68"/>
      <c r="L51" s="68"/>
      <c r="M51" s="68"/>
      <c r="N51" s="68"/>
      <c r="O51" s="68"/>
      <c r="P51" s="68"/>
      <c r="Q51" s="68"/>
      <c r="R51" s="68"/>
      <c r="S51" s="68"/>
      <c r="T51" s="68"/>
      <c r="U51" s="68"/>
      <c r="V51" s="68"/>
      <c r="W51" s="68"/>
      <c r="X51" s="68"/>
      <c r="Y51" s="68"/>
      <c r="Z51" s="68"/>
    </row>
    <row r="52" spans="5:26" s="66" customFormat="1" x14ac:dyDescent="0.2">
      <c r="E52" s="68"/>
      <c r="F52" s="68"/>
      <c r="G52" s="68"/>
      <c r="H52" s="68"/>
      <c r="I52" s="68"/>
      <c r="J52" s="68"/>
      <c r="K52" s="68"/>
      <c r="L52" s="68"/>
      <c r="M52" s="68"/>
      <c r="N52" s="68"/>
      <c r="O52" s="68"/>
      <c r="P52" s="68"/>
      <c r="Q52" s="68"/>
      <c r="R52" s="68"/>
      <c r="S52" s="68"/>
      <c r="T52" s="68"/>
      <c r="U52" s="68"/>
      <c r="V52" s="68"/>
      <c r="W52" s="68"/>
      <c r="X52" s="68"/>
      <c r="Y52" s="68"/>
      <c r="Z52" s="68"/>
    </row>
    <row r="53" spans="5:26" s="66" customFormat="1" x14ac:dyDescent="0.2">
      <c r="E53" s="68"/>
      <c r="F53" s="68"/>
      <c r="G53" s="68"/>
      <c r="H53" s="68"/>
      <c r="I53" s="68"/>
      <c r="J53" s="68"/>
      <c r="K53" s="68"/>
      <c r="L53" s="68"/>
      <c r="M53" s="68"/>
      <c r="N53" s="68"/>
      <c r="O53" s="68"/>
      <c r="P53" s="68"/>
      <c r="Q53" s="68"/>
      <c r="R53" s="68"/>
      <c r="S53" s="68"/>
      <c r="T53" s="68"/>
      <c r="U53" s="68"/>
      <c r="V53" s="68"/>
      <c r="W53" s="68"/>
      <c r="X53" s="68"/>
      <c r="Y53" s="68"/>
      <c r="Z53" s="68"/>
    </row>
    <row r="54" spans="5:26" s="66" customFormat="1" x14ac:dyDescent="0.2">
      <c r="E54" s="68"/>
      <c r="F54" s="68"/>
      <c r="G54" s="68"/>
      <c r="H54" s="68"/>
      <c r="I54" s="68"/>
      <c r="J54" s="68"/>
      <c r="K54" s="68"/>
      <c r="L54" s="68"/>
      <c r="M54" s="68"/>
      <c r="N54" s="68"/>
      <c r="O54" s="68"/>
      <c r="P54" s="68"/>
      <c r="Q54" s="68"/>
      <c r="R54" s="68"/>
      <c r="S54" s="68"/>
      <c r="T54" s="68"/>
      <c r="U54" s="68"/>
      <c r="V54" s="68"/>
      <c r="W54" s="68"/>
      <c r="X54" s="68"/>
      <c r="Y54" s="68"/>
      <c r="Z54" s="68"/>
    </row>
    <row r="55" spans="5:26" s="66" customFormat="1" x14ac:dyDescent="0.2">
      <c r="E55" s="68"/>
      <c r="F55" s="68"/>
      <c r="G55" s="68"/>
      <c r="H55" s="68"/>
      <c r="I55" s="68"/>
      <c r="J55" s="68"/>
      <c r="K55" s="68"/>
      <c r="L55" s="68"/>
      <c r="M55" s="68"/>
      <c r="N55" s="68"/>
      <c r="O55" s="68"/>
      <c r="P55" s="68"/>
      <c r="Q55" s="68"/>
      <c r="R55" s="68"/>
      <c r="S55" s="68"/>
      <c r="T55" s="68"/>
      <c r="U55" s="68"/>
      <c r="V55" s="68"/>
      <c r="W55" s="68"/>
      <c r="X55" s="68"/>
      <c r="Y55" s="68"/>
      <c r="Z55" s="68"/>
    </row>
    <row r="56" spans="5:26" s="66" customFormat="1" x14ac:dyDescent="0.2">
      <c r="E56" s="68"/>
      <c r="F56" s="68"/>
      <c r="G56" s="68"/>
      <c r="H56" s="68"/>
      <c r="I56" s="68"/>
      <c r="J56" s="68"/>
      <c r="K56" s="68"/>
      <c r="L56" s="68"/>
      <c r="M56" s="68"/>
      <c r="N56" s="68"/>
      <c r="O56" s="68"/>
      <c r="P56" s="68"/>
      <c r="Q56" s="68"/>
      <c r="R56" s="68"/>
      <c r="S56" s="68"/>
      <c r="T56" s="68"/>
      <c r="U56" s="68"/>
      <c r="V56" s="68"/>
      <c r="W56" s="68"/>
      <c r="X56" s="68"/>
      <c r="Y56" s="68"/>
      <c r="Z56" s="68"/>
    </row>
    <row r="57" spans="5:26" s="66" customFormat="1" x14ac:dyDescent="0.2">
      <c r="E57" s="68"/>
      <c r="F57" s="68"/>
      <c r="G57" s="68"/>
      <c r="H57" s="68"/>
      <c r="I57" s="68"/>
      <c r="J57" s="68"/>
      <c r="K57" s="68"/>
      <c r="L57" s="68"/>
      <c r="M57" s="68"/>
      <c r="N57" s="68"/>
      <c r="O57" s="68"/>
      <c r="P57" s="68"/>
      <c r="Q57" s="68"/>
      <c r="R57" s="68"/>
      <c r="S57" s="68"/>
      <c r="T57" s="68"/>
      <c r="U57" s="68"/>
      <c r="V57" s="68"/>
      <c r="W57" s="68"/>
      <c r="X57" s="68"/>
      <c r="Y57" s="68"/>
      <c r="Z57" s="68"/>
    </row>
    <row r="58" spans="5:26" s="66" customFormat="1" x14ac:dyDescent="0.2">
      <c r="E58" s="68"/>
      <c r="F58" s="68"/>
      <c r="G58" s="68"/>
      <c r="H58" s="68"/>
      <c r="I58" s="68"/>
      <c r="J58" s="68"/>
      <c r="K58" s="68"/>
      <c r="L58" s="68"/>
      <c r="M58" s="68"/>
      <c r="N58" s="68"/>
      <c r="O58" s="68"/>
      <c r="P58" s="68"/>
      <c r="Q58" s="68"/>
      <c r="R58" s="68"/>
      <c r="S58" s="68"/>
      <c r="T58" s="68"/>
      <c r="U58" s="68"/>
      <c r="V58" s="68"/>
      <c r="W58" s="68"/>
      <c r="X58" s="68"/>
      <c r="Y58" s="68"/>
      <c r="Z58" s="68"/>
    </row>
    <row r="59" spans="5:26" s="66" customFormat="1" x14ac:dyDescent="0.2">
      <c r="E59" s="68"/>
      <c r="F59" s="68"/>
      <c r="G59" s="68"/>
      <c r="H59" s="68"/>
      <c r="I59" s="68"/>
      <c r="J59" s="68"/>
      <c r="K59" s="68"/>
      <c r="L59" s="68"/>
      <c r="M59" s="68"/>
      <c r="N59" s="68"/>
      <c r="O59" s="68"/>
      <c r="P59" s="68"/>
      <c r="Q59" s="68"/>
      <c r="R59" s="68"/>
      <c r="S59" s="68"/>
      <c r="T59" s="68"/>
      <c r="U59" s="68"/>
      <c r="V59" s="68"/>
      <c r="W59" s="68"/>
      <c r="X59" s="68"/>
      <c r="Y59" s="68"/>
      <c r="Z59" s="68"/>
    </row>
    <row r="60" spans="5:26" s="66" customFormat="1" x14ac:dyDescent="0.2">
      <c r="E60" s="68"/>
      <c r="F60" s="68"/>
      <c r="G60" s="68"/>
      <c r="H60" s="68"/>
      <c r="I60" s="68"/>
      <c r="J60" s="68"/>
      <c r="K60" s="68"/>
      <c r="L60" s="68"/>
      <c r="M60" s="68"/>
      <c r="N60" s="68"/>
      <c r="O60" s="68"/>
      <c r="P60" s="68"/>
      <c r="Q60" s="68"/>
      <c r="R60" s="68"/>
      <c r="S60" s="68"/>
      <c r="T60" s="68"/>
      <c r="U60" s="68"/>
      <c r="V60" s="68"/>
      <c r="W60" s="68"/>
      <c r="X60" s="68"/>
      <c r="Y60" s="68"/>
      <c r="Z60" s="68"/>
    </row>
    <row r="61" spans="5:26" s="66" customFormat="1" x14ac:dyDescent="0.2">
      <c r="E61" s="68"/>
      <c r="F61" s="68"/>
      <c r="G61" s="68"/>
      <c r="H61" s="68"/>
      <c r="I61" s="68"/>
      <c r="J61" s="68"/>
      <c r="K61" s="68"/>
      <c r="L61" s="68"/>
      <c r="M61" s="68"/>
      <c r="N61" s="68"/>
      <c r="O61" s="68"/>
      <c r="P61" s="68"/>
      <c r="Q61" s="68"/>
      <c r="R61" s="68"/>
      <c r="S61" s="68"/>
      <c r="T61" s="68"/>
      <c r="U61" s="68"/>
      <c r="V61" s="68"/>
      <c r="W61" s="68"/>
      <c r="X61" s="68"/>
      <c r="Y61" s="68"/>
      <c r="Z61" s="68"/>
    </row>
    <row r="62" spans="5:26" s="66" customFormat="1" x14ac:dyDescent="0.2">
      <c r="E62" s="68"/>
      <c r="F62" s="68"/>
      <c r="G62" s="68"/>
      <c r="H62" s="68"/>
      <c r="I62" s="68"/>
      <c r="J62" s="68"/>
      <c r="K62" s="68"/>
      <c r="L62" s="68"/>
      <c r="M62" s="68"/>
      <c r="N62" s="68"/>
      <c r="O62" s="68"/>
      <c r="P62" s="68"/>
      <c r="Q62" s="68"/>
      <c r="R62" s="68"/>
      <c r="S62" s="68"/>
      <c r="T62" s="68"/>
      <c r="U62" s="68"/>
      <c r="V62" s="68"/>
      <c r="W62" s="68"/>
      <c r="X62" s="68"/>
      <c r="Y62" s="68"/>
      <c r="Z62" s="68"/>
    </row>
    <row r="63" spans="5:26" s="66" customFormat="1" x14ac:dyDescent="0.2">
      <c r="E63" s="68"/>
      <c r="F63" s="68"/>
      <c r="G63" s="68"/>
      <c r="H63" s="68"/>
      <c r="I63" s="68"/>
      <c r="J63" s="68"/>
      <c r="K63" s="68"/>
      <c r="L63" s="68"/>
      <c r="M63" s="68"/>
      <c r="N63" s="68"/>
      <c r="O63" s="68"/>
      <c r="P63" s="68"/>
      <c r="Q63" s="68"/>
      <c r="R63" s="68"/>
      <c r="S63" s="68"/>
      <c r="T63" s="68"/>
      <c r="U63" s="68"/>
      <c r="V63" s="68"/>
      <c r="W63" s="68"/>
      <c r="X63" s="68"/>
      <c r="Y63" s="68"/>
      <c r="Z63" s="68"/>
    </row>
    <row r="64" spans="5:26" s="66" customFormat="1" x14ac:dyDescent="0.2">
      <c r="E64" s="68"/>
      <c r="F64" s="68"/>
      <c r="G64" s="68"/>
      <c r="H64" s="68"/>
      <c r="I64" s="68"/>
      <c r="J64" s="68"/>
      <c r="K64" s="68"/>
      <c r="L64" s="68"/>
      <c r="M64" s="68"/>
      <c r="N64" s="68"/>
      <c r="O64" s="68"/>
      <c r="P64" s="68"/>
      <c r="Q64" s="68"/>
      <c r="R64" s="68"/>
      <c r="S64" s="68"/>
      <c r="T64" s="68"/>
      <c r="U64" s="68"/>
      <c r="V64" s="68"/>
      <c r="W64" s="68"/>
      <c r="X64" s="68"/>
      <c r="Y64" s="68"/>
      <c r="Z64" s="68"/>
    </row>
    <row r="65" spans="5:26" s="66" customFormat="1" x14ac:dyDescent="0.2">
      <c r="E65" s="68"/>
      <c r="F65" s="68"/>
      <c r="G65" s="68"/>
      <c r="H65" s="68"/>
      <c r="I65" s="68"/>
      <c r="J65" s="68"/>
      <c r="K65" s="68"/>
      <c r="L65" s="68"/>
      <c r="M65" s="68"/>
      <c r="N65" s="68"/>
      <c r="O65" s="68"/>
      <c r="P65" s="68"/>
      <c r="Q65" s="68"/>
      <c r="R65" s="68"/>
      <c r="S65" s="68"/>
      <c r="T65" s="68"/>
      <c r="U65" s="68"/>
      <c r="V65" s="68"/>
      <c r="W65" s="68"/>
      <c r="X65" s="68"/>
      <c r="Y65" s="68"/>
      <c r="Z65" s="68"/>
    </row>
    <row r="66" spans="5:26" s="66" customFormat="1" x14ac:dyDescent="0.2">
      <c r="E66" s="68"/>
      <c r="F66" s="68"/>
      <c r="G66" s="68"/>
      <c r="H66" s="68"/>
      <c r="I66" s="68"/>
      <c r="J66" s="68"/>
      <c r="K66" s="68"/>
      <c r="L66" s="68"/>
      <c r="M66" s="68"/>
      <c r="N66" s="68"/>
      <c r="O66" s="68"/>
      <c r="P66" s="68"/>
      <c r="Q66" s="68"/>
      <c r="R66" s="68"/>
      <c r="S66" s="68"/>
      <c r="T66" s="68"/>
      <c r="U66" s="68"/>
      <c r="V66" s="68"/>
      <c r="W66" s="68"/>
      <c r="X66" s="68"/>
      <c r="Y66" s="68"/>
      <c r="Z66" s="68"/>
    </row>
    <row r="67" spans="5:26" s="66" customFormat="1" x14ac:dyDescent="0.2">
      <c r="E67" s="68"/>
      <c r="F67" s="68"/>
      <c r="G67" s="68"/>
      <c r="H67" s="68"/>
      <c r="I67" s="68"/>
      <c r="J67" s="68"/>
      <c r="K67" s="68"/>
      <c r="L67" s="68"/>
      <c r="M67" s="68"/>
      <c r="N67" s="68"/>
      <c r="O67" s="68"/>
      <c r="P67" s="68"/>
      <c r="Q67" s="68"/>
      <c r="R67" s="68"/>
      <c r="S67" s="68"/>
      <c r="T67" s="68"/>
      <c r="U67" s="68"/>
      <c r="V67" s="68"/>
      <c r="W67" s="68"/>
      <c r="X67" s="68"/>
      <c r="Y67" s="68"/>
      <c r="Z67" s="68"/>
    </row>
    <row r="68" spans="5:26" s="66" customFormat="1" x14ac:dyDescent="0.2">
      <c r="E68" s="68"/>
      <c r="F68" s="68"/>
      <c r="G68" s="68"/>
      <c r="H68" s="68"/>
      <c r="I68" s="68"/>
      <c r="J68" s="68"/>
      <c r="K68" s="68"/>
      <c r="L68" s="68"/>
      <c r="M68" s="68"/>
      <c r="N68" s="68"/>
      <c r="O68" s="68"/>
      <c r="P68" s="68"/>
      <c r="Q68" s="68"/>
      <c r="R68" s="68"/>
      <c r="S68" s="68"/>
      <c r="T68" s="68"/>
      <c r="U68" s="68"/>
      <c r="V68" s="68"/>
      <c r="W68" s="68"/>
      <c r="X68" s="68"/>
      <c r="Y68" s="68"/>
      <c r="Z68" s="68"/>
    </row>
    <row r="69" spans="5:26" s="66" customFormat="1" x14ac:dyDescent="0.2">
      <c r="E69" s="68"/>
      <c r="F69" s="68"/>
      <c r="G69" s="68"/>
      <c r="H69" s="68"/>
      <c r="I69" s="68"/>
      <c r="J69" s="68"/>
      <c r="K69" s="68"/>
      <c r="L69" s="68"/>
      <c r="M69" s="68"/>
      <c r="N69" s="68"/>
      <c r="O69" s="68"/>
      <c r="P69" s="68"/>
      <c r="Q69" s="68"/>
      <c r="R69" s="68"/>
      <c r="S69" s="68"/>
      <c r="T69" s="68"/>
      <c r="U69" s="68"/>
      <c r="V69" s="68"/>
      <c r="W69" s="68"/>
      <c r="X69" s="68"/>
      <c r="Y69" s="68"/>
      <c r="Z69" s="68"/>
    </row>
    <row r="70" spans="5:26" s="66" customFormat="1" x14ac:dyDescent="0.2">
      <c r="E70" s="68"/>
      <c r="F70" s="68"/>
      <c r="G70" s="68"/>
      <c r="H70" s="68"/>
      <c r="I70" s="68"/>
      <c r="J70" s="68"/>
      <c r="K70" s="68"/>
      <c r="L70" s="68"/>
      <c r="M70" s="68"/>
      <c r="N70" s="68"/>
      <c r="O70" s="68"/>
      <c r="P70" s="68"/>
      <c r="Q70" s="68"/>
      <c r="R70" s="68"/>
      <c r="S70" s="68"/>
      <c r="T70" s="68"/>
      <c r="U70" s="68"/>
      <c r="V70" s="68"/>
      <c r="W70" s="68"/>
      <c r="X70" s="68"/>
      <c r="Y70" s="68"/>
      <c r="Z70" s="68"/>
    </row>
    <row r="71" spans="5:26" s="66" customFormat="1" x14ac:dyDescent="0.2">
      <c r="E71" s="68"/>
      <c r="F71" s="68"/>
      <c r="G71" s="68"/>
      <c r="H71" s="68"/>
      <c r="I71" s="68"/>
      <c r="J71" s="68"/>
      <c r="K71" s="68"/>
      <c r="L71" s="68"/>
      <c r="M71" s="68"/>
      <c r="N71" s="68"/>
      <c r="O71" s="68"/>
      <c r="P71" s="68"/>
      <c r="Q71" s="68"/>
      <c r="R71" s="68"/>
      <c r="S71" s="68"/>
      <c r="T71" s="68"/>
      <c r="U71" s="68"/>
      <c r="V71" s="68"/>
      <c r="W71" s="68"/>
      <c r="X71" s="68"/>
      <c r="Y71" s="68"/>
      <c r="Z71" s="68"/>
    </row>
    <row r="72" spans="5:26" s="66" customFormat="1" x14ac:dyDescent="0.2">
      <c r="E72" s="68"/>
      <c r="F72" s="68"/>
      <c r="G72" s="68"/>
      <c r="H72" s="68"/>
      <c r="I72" s="68"/>
      <c r="J72" s="68"/>
      <c r="K72" s="68"/>
      <c r="L72" s="68"/>
      <c r="M72" s="68"/>
      <c r="N72" s="68"/>
      <c r="O72" s="68"/>
      <c r="P72" s="68"/>
      <c r="Q72" s="68"/>
      <c r="R72" s="68"/>
      <c r="S72" s="68"/>
      <c r="T72" s="68"/>
      <c r="U72" s="68"/>
      <c r="V72" s="68"/>
      <c r="W72" s="68"/>
      <c r="X72" s="68"/>
      <c r="Y72" s="68"/>
      <c r="Z72" s="68"/>
    </row>
    <row r="73" spans="5:26" s="66" customFormat="1" x14ac:dyDescent="0.2">
      <c r="E73" s="68"/>
      <c r="F73" s="68"/>
      <c r="G73" s="68"/>
      <c r="H73" s="68"/>
      <c r="I73" s="68"/>
      <c r="J73" s="68"/>
      <c r="K73" s="68"/>
      <c r="L73" s="68"/>
      <c r="M73" s="68"/>
      <c r="N73" s="68"/>
      <c r="O73" s="68"/>
      <c r="P73" s="68"/>
      <c r="Q73" s="68"/>
      <c r="R73" s="68"/>
      <c r="S73" s="68"/>
      <c r="T73" s="68"/>
      <c r="U73" s="68"/>
      <c r="V73" s="68"/>
      <c r="W73" s="68"/>
      <c r="X73" s="68"/>
      <c r="Y73" s="68"/>
      <c r="Z73" s="68"/>
    </row>
    <row r="74" spans="5:26" s="66" customFormat="1" x14ac:dyDescent="0.2">
      <c r="E74" s="68"/>
      <c r="F74" s="68"/>
      <c r="G74" s="68"/>
      <c r="H74" s="68"/>
      <c r="I74" s="68"/>
      <c r="J74" s="68"/>
      <c r="K74" s="68"/>
      <c r="L74" s="68"/>
      <c r="M74" s="68"/>
      <c r="N74" s="68"/>
      <c r="O74" s="68"/>
      <c r="P74" s="68"/>
      <c r="Q74" s="68"/>
      <c r="R74" s="68"/>
      <c r="S74" s="68"/>
      <c r="T74" s="68"/>
      <c r="U74" s="68"/>
      <c r="V74" s="68"/>
      <c r="W74" s="68"/>
      <c r="X74" s="68"/>
      <c r="Y74" s="68"/>
      <c r="Z74" s="68"/>
    </row>
    <row r="75" spans="5:26" s="66" customFormat="1" x14ac:dyDescent="0.2">
      <c r="E75" s="68"/>
      <c r="F75" s="68"/>
      <c r="G75" s="68"/>
      <c r="H75" s="68"/>
      <c r="I75" s="68"/>
      <c r="J75" s="68"/>
      <c r="K75" s="68"/>
      <c r="L75" s="68"/>
      <c r="M75" s="68"/>
      <c r="N75" s="68"/>
      <c r="O75" s="68"/>
      <c r="P75" s="68"/>
      <c r="Q75" s="68"/>
      <c r="R75" s="68"/>
      <c r="S75" s="68"/>
      <c r="T75" s="68"/>
      <c r="U75" s="68"/>
      <c r="V75" s="68"/>
      <c r="W75" s="68"/>
      <c r="X75" s="68"/>
      <c r="Y75" s="68"/>
      <c r="Z75" s="68"/>
    </row>
    <row r="76" spans="5:26" s="66" customFormat="1" x14ac:dyDescent="0.2">
      <c r="E76" s="68"/>
      <c r="F76" s="68"/>
      <c r="G76" s="68"/>
      <c r="H76" s="68"/>
      <c r="I76" s="68"/>
      <c r="J76" s="68"/>
      <c r="K76" s="68"/>
      <c r="L76" s="68"/>
      <c r="M76" s="68"/>
      <c r="N76" s="68"/>
      <c r="O76" s="68"/>
      <c r="P76" s="68"/>
      <c r="Q76" s="68"/>
      <c r="R76" s="68"/>
      <c r="S76" s="68"/>
      <c r="T76" s="68"/>
      <c r="U76" s="68"/>
      <c r="V76" s="68"/>
      <c r="W76" s="68"/>
      <c r="X76" s="68"/>
      <c r="Y76" s="68"/>
      <c r="Z76" s="68"/>
    </row>
    <row r="77" spans="5:26" s="66" customFormat="1" x14ac:dyDescent="0.2">
      <c r="E77" s="68"/>
      <c r="F77" s="68"/>
      <c r="G77" s="68"/>
      <c r="H77" s="68"/>
      <c r="I77" s="68"/>
      <c r="J77" s="68"/>
      <c r="K77" s="68"/>
      <c r="L77" s="68"/>
      <c r="M77" s="68"/>
      <c r="N77" s="68"/>
      <c r="O77" s="68"/>
      <c r="P77" s="68"/>
      <c r="Q77" s="68"/>
      <c r="R77" s="68"/>
      <c r="S77" s="68"/>
      <c r="T77" s="68"/>
      <c r="U77" s="68"/>
      <c r="V77" s="68"/>
      <c r="W77" s="68"/>
      <c r="X77" s="68"/>
      <c r="Y77" s="68"/>
      <c r="Z77" s="68"/>
    </row>
    <row r="78" spans="5:26" s="66" customFormat="1" x14ac:dyDescent="0.2">
      <c r="E78" s="68"/>
      <c r="F78" s="68"/>
      <c r="G78" s="68"/>
      <c r="H78" s="68"/>
      <c r="I78" s="68"/>
      <c r="J78" s="68"/>
      <c r="K78" s="68"/>
      <c r="L78" s="68"/>
      <c r="M78" s="68"/>
      <c r="N78" s="68"/>
      <c r="O78" s="68"/>
      <c r="P78" s="68"/>
      <c r="Q78" s="68"/>
      <c r="R78" s="68"/>
      <c r="S78" s="68"/>
      <c r="T78" s="68"/>
      <c r="U78" s="68"/>
      <c r="V78" s="68"/>
      <c r="W78" s="68"/>
      <c r="X78" s="68"/>
      <c r="Y78" s="68"/>
      <c r="Z78" s="68"/>
    </row>
    <row r="79" spans="5:26" s="66" customFormat="1" x14ac:dyDescent="0.2">
      <c r="E79" s="68"/>
      <c r="F79" s="68"/>
      <c r="G79" s="68"/>
      <c r="H79" s="68"/>
      <c r="I79" s="68"/>
      <c r="J79" s="68"/>
      <c r="K79" s="68"/>
      <c r="L79" s="68"/>
      <c r="M79" s="68"/>
      <c r="N79" s="68"/>
      <c r="O79" s="68"/>
      <c r="P79" s="68"/>
      <c r="Q79" s="68"/>
      <c r="R79" s="68"/>
      <c r="S79" s="68"/>
      <c r="T79" s="68"/>
      <c r="U79" s="68"/>
      <c r="V79" s="68"/>
      <c r="W79" s="68"/>
      <c r="X79" s="68"/>
      <c r="Y79" s="68"/>
      <c r="Z79" s="68"/>
    </row>
    <row r="80" spans="5:26" s="66" customFormat="1" x14ac:dyDescent="0.2">
      <c r="E80" s="68"/>
      <c r="F80" s="68"/>
      <c r="G80" s="68"/>
      <c r="H80" s="68"/>
      <c r="I80" s="68"/>
      <c r="J80" s="68"/>
      <c r="K80" s="68"/>
      <c r="L80" s="68"/>
      <c r="M80" s="68"/>
      <c r="N80" s="68"/>
      <c r="O80" s="68"/>
      <c r="P80" s="68"/>
      <c r="Q80" s="68"/>
      <c r="R80" s="68"/>
      <c r="S80" s="68"/>
      <c r="T80" s="68"/>
      <c r="U80" s="68"/>
      <c r="V80" s="68"/>
      <c r="W80" s="68"/>
      <c r="X80" s="68"/>
      <c r="Y80" s="68"/>
      <c r="Z80" s="68"/>
    </row>
    <row r="81" spans="5:26" s="66" customFormat="1" x14ac:dyDescent="0.2">
      <c r="E81" s="68"/>
      <c r="F81" s="68"/>
      <c r="G81" s="68"/>
      <c r="H81" s="68"/>
      <c r="I81" s="68"/>
      <c r="J81" s="68"/>
      <c r="K81" s="68"/>
      <c r="L81" s="68"/>
      <c r="M81" s="68"/>
      <c r="N81" s="68"/>
      <c r="O81" s="68"/>
      <c r="P81" s="68"/>
      <c r="Q81" s="68"/>
      <c r="R81" s="68"/>
      <c r="S81" s="68"/>
      <c r="T81" s="68"/>
      <c r="U81" s="68"/>
      <c r="V81" s="68"/>
      <c r="W81" s="68"/>
      <c r="X81" s="68"/>
      <c r="Y81" s="68"/>
      <c r="Z81" s="68"/>
    </row>
    <row r="82" spans="5:26" s="66" customFormat="1" x14ac:dyDescent="0.2">
      <c r="E82" s="68"/>
      <c r="F82" s="68"/>
      <c r="G82" s="68"/>
      <c r="H82" s="68"/>
      <c r="I82" s="68"/>
      <c r="J82" s="68"/>
      <c r="K82" s="68"/>
      <c r="L82" s="68"/>
      <c r="M82" s="68"/>
      <c r="N82" s="68"/>
      <c r="O82" s="68"/>
      <c r="P82" s="68"/>
      <c r="Q82" s="68"/>
      <c r="R82" s="68"/>
      <c r="S82" s="68"/>
      <c r="T82" s="68"/>
      <c r="U82" s="68"/>
      <c r="V82" s="68"/>
      <c r="W82" s="68"/>
      <c r="X82" s="68"/>
      <c r="Y82" s="68"/>
      <c r="Z82" s="68"/>
    </row>
  </sheetData>
  <mergeCells count="34">
    <mergeCell ref="A32:C32"/>
    <mergeCell ref="A16:C16"/>
    <mergeCell ref="A27:C30"/>
    <mergeCell ref="A39:C39"/>
    <mergeCell ref="A35:C38"/>
    <mergeCell ref="A34:C34"/>
    <mergeCell ref="A33:C33"/>
    <mergeCell ref="A31:C31"/>
    <mergeCell ref="A23:C24"/>
    <mergeCell ref="A21:C22"/>
    <mergeCell ref="A41:C41"/>
    <mergeCell ref="C1:K2"/>
    <mergeCell ref="C3:K10"/>
    <mergeCell ref="A13:C14"/>
    <mergeCell ref="A26:C26"/>
    <mergeCell ref="A17:C17"/>
    <mergeCell ref="A19:C20"/>
    <mergeCell ref="D17:D18"/>
    <mergeCell ref="E17:E18"/>
    <mergeCell ref="F17:F18"/>
    <mergeCell ref="G17:G18"/>
    <mergeCell ref="H17:H18"/>
    <mergeCell ref="K17:K18"/>
    <mergeCell ref="D13:K16"/>
    <mergeCell ref="D19:D24"/>
    <mergeCell ref="D31:D36"/>
    <mergeCell ref="D37:D42"/>
    <mergeCell ref="I17:I18"/>
    <mergeCell ref="J17:J18"/>
    <mergeCell ref="O15:P15"/>
    <mergeCell ref="M17:M18"/>
    <mergeCell ref="M19:M20"/>
    <mergeCell ref="M21:M22"/>
    <mergeCell ref="D25:D30"/>
  </mergeCells>
  <hyperlinks>
    <hyperlink ref="A31" r:id="rId1"/>
    <hyperlink ref="A39" r:id="rId2"/>
    <hyperlink ref="B31" r:id="rId3" display="http://mlwsurbantreesinterception.weebly.com/data-sources.html"/>
    <hyperlink ref="C31" r:id="rId4" display="http://mlwsurbantreesinterception.weebly.com/data-sources.html"/>
  </hyperlinks>
  <pageMargins left="0.7" right="0.7" top="0.75" bottom="0.75" header="0.3" footer="0.3"/>
  <legacyDrawing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507"/>
  <sheetViews>
    <sheetView workbookViewId="0">
      <selection activeCell="AE16" sqref="AE16"/>
    </sheetView>
  </sheetViews>
  <sheetFormatPr baseColWidth="10" defaultRowHeight="16" x14ac:dyDescent="0.2"/>
  <cols>
    <col min="1" max="2" width="10.83203125" style="32"/>
    <col min="3" max="3" width="11.83203125" style="32" customWidth="1"/>
    <col min="4" max="6" width="10.83203125" style="31"/>
    <col min="7" max="7" width="10.83203125" style="42"/>
    <col min="8" max="8" width="15.1640625" customWidth="1"/>
    <col min="9" max="9" width="18.33203125" customWidth="1"/>
    <col min="10" max="10" width="15.1640625" customWidth="1"/>
    <col min="11" max="11" width="14.1640625" customWidth="1"/>
    <col min="12" max="12" width="18.5" style="32" customWidth="1"/>
    <col min="13" max="13" width="14.33203125" style="32" bestFit="1" customWidth="1"/>
    <col min="14" max="19" width="10.83203125" style="32"/>
    <col min="20" max="20" width="14.6640625" style="32" customWidth="1"/>
    <col min="21" max="21" width="13.1640625" style="32" customWidth="1"/>
    <col min="22" max="22" width="10.83203125" style="32"/>
    <col min="23" max="23" width="15.1640625" style="32" customWidth="1"/>
    <col min="24" max="33" width="10.83203125" style="32"/>
    <col min="34" max="81" width="10.83203125" style="66"/>
  </cols>
  <sheetData>
    <row r="1" spans="1:33" ht="17" thickTop="1" x14ac:dyDescent="0.2">
      <c r="A1" s="66"/>
      <c r="B1" s="66"/>
      <c r="C1" s="488" t="s">
        <v>37</v>
      </c>
      <c r="D1" s="489"/>
      <c r="E1" s="489"/>
      <c r="F1" s="489"/>
      <c r="G1" s="489"/>
      <c r="H1" s="489"/>
      <c r="I1" s="489"/>
      <c r="J1" s="489"/>
      <c r="K1" s="489"/>
      <c r="L1" s="489"/>
      <c r="M1" s="489"/>
      <c r="N1" s="489"/>
      <c r="O1" s="490"/>
      <c r="P1" s="66"/>
      <c r="Q1" s="66"/>
      <c r="R1" s="66"/>
      <c r="S1" s="66"/>
      <c r="T1" s="66"/>
      <c r="U1" s="66"/>
      <c r="V1" s="66"/>
      <c r="W1" s="66"/>
      <c r="X1" s="66"/>
      <c r="Y1" s="66"/>
      <c r="Z1" s="66"/>
      <c r="AA1" s="66"/>
      <c r="AB1" s="66"/>
      <c r="AC1" s="66"/>
      <c r="AD1" s="66"/>
      <c r="AE1" s="66"/>
      <c r="AF1" s="66"/>
      <c r="AG1" s="66"/>
    </row>
    <row r="2" spans="1:33" ht="17" thickBot="1" x14ac:dyDescent="0.25">
      <c r="A2" s="66"/>
      <c r="B2" s="66"/>
      <c r="C2" s="536"/>
      <c r="D2" s="537"/>
      <c r="E2" s="537"/>
      <c r="F2" s="537"/>
      <c r="G2" s="537"/>
      <c r="H2" s="537"/>
      <c r="I2" s="537"/>
      <c r="J2" s="537"/>
      <c r="K2" s="537"/>
      <c r="L2" s="537"/>
      <c r="M2" s="537"/>
      <c r="N2" s="537"/>
      <c r="O2" s="538"/>
      <c r="P2" s="66"/>
      <c r="Q2" s="66"/>
      <c r="R2" s="66"/>
      <c r="S2" s="66"/>
      <c r="T2" s="66"/>
      <c r="U2" s="66"/>
      <c r="V2" s="66"/>
      <c r="W2" s="66"/>
      <c r="X2" s="66"/>
      <c r="Y2" s="66"/>
      <c r="Z2" s="66"/>
      <c r="AA2" s="66"/>
      <c r="AB2" s="66"/>
      <c r="AC2" s="66"/>
      <c r="AD2" s="66"/>
      <c r="AE2" s="66"/>
      <c r="AF2" s="66"/>
      <c r="AG2" s="66"/>
    </row>
    <row r="3" spans="1:33" ht="16" customHeight="1" thickTop="1" x14ac:dyDescent="0.2">
      <c r="A3" s="66"/>
      <c r="B3" s="66"/>
      <c r="C3" s="542" t="s">
        <v>44</v>
      </c>
      <c r="D3" s="543"/>
      <c r="E3" s="543"/>
      <c r="F3" s="543"/>
      <c r="G3" s="543"/>
      <c r="H3" s="543"/>
      <c r="I3" s="543"/>
      <c r="J3" s="543"/>
      <c r="K3" s="543"/>
      <c r="L3" s="543"/>
      <c r="M3" s="543"/>
      <c r="N3" s="543"/>
      <c r="O3" s="544"/>
      <c r="P3" s="66"/>
      <c r="Q3" s="66"/>
      <c r="R3" s="66"/>
      <c r="S3" s="66"/>
      <c r="T3" s="66"/>
      <c r="U3" s="66"/>
      <c r="V3" s="66"/>
      <c r="W3" s="66"/>
      <c r="X3" s="66"/>
      <c r="Y3" s="66"/>
      <c r="Z3" s="66"/>
      <c r="AA3" s="66"/>
      <c r="AB3" s="66"/>
      <c r="AC3" s="66"/>
      <c r="AD3" s="66"/>
      <c r="AE3" s="66"/>
      <c r="AF3" s="66"/>
      <c r="AG3" s="66"/>
    </row>
    <row r="4" spans="1:33" ht="16" customHeight="1" x14ac:dyDescent="0.2">
      <c r="A4" s="66"/>
      <c r="B4" s="66"/>
      <c r="C4" s="545"/>
      <c r="D4" s="546"/>
      <c r="E4" s="546"/>
      <c r="F4" s="546"/>
      <c r="G4" s="546"/>
      <c r="H4" s="546"/>
      <c r="I4" s="546"/>
      <c r="J4" s="546"/>
      <c r="K4" s="546"/>
      <c r="L4" s="546"/>
      <c r="M4" s="546"/>
      <c r="N4" s="546"/>
      <c r="O4" s="547"/>
      <c r="P4" s="66"/>
      <c r="Q4" s="66"/>
      <c r="R4" s="66"/>
      <c r="S4" s="66"/>
      <c r="T4" s="66"/>
      <c r="U4" s="66"/>
      <c r="V4" s="66"/>
      <c r="W4" s="66"/>
      <c r="X4" s="66"/>
      <c r="Y4" s="66"/>
      <c r="Z4" s="66"/>
      <c r="AA4" s="66"/>
      <c r="AB4" s="66"/>
      <c r="AC4" s="66"/>
      <c r="AD4" s="66"/>
      <c r="AE4" s="66"/>
      <c r="AF4" s="66"/>
      <c r="AG4" s="66"/>
    </row>
    <row r="5" spans="1:33" ht="16" customHeight="1" x14ac:dyDescent="0.2">
      <c r="A5" s="66"/>
      <c r="B5" s="66"/>
      <c r="C5" s="545"/>
      <c r="D5" s="546"/>
      <c r="E5" s="546"/>
      <c r="F5" s="546"/>
      <c r="G5" s="546"/>
      <c r="H5" s="546"/>
      <c r="I5" s="546"/>
      <c r="J5" s="546"/>
      <c r="K5" s="546"/>
      <c r="L5" s="546"/>
      <c r="M5" s="546"/>
      <c r="N5" s="546"/>
      <c r="O5" s="547"/>
      <c r="P5" s="66"/>
      <c r="Q5" s="66"/>
      <c r="R5" s="66"/>
      <c r="S5" s="66"/>
      <c r="T5" s="66"/>
      <c r="U5" s="66"/>
      <c r="V5" s="66"/>
      <c r="W5" s="66"/>
      <c r="X5" s="66"/>
      <c r="Y5" s="66"/>
      <c r="Z5" s="66"/>
      <c r="AA5" s="66"/>
      <c r="AB5" s="66"/>
      <c r="AC5" s="66"/>
      <c r="AD5" s="66"/>
      <c r="AE5" s="66"/>
      <c r="AF5" s="66"/>
      <c r="AG5" s="66"/>
    </row>
    <row r="6" spans="1:33" ht="16" customHeight="1" x14ac:dyDescent="0.2">
      <c r="A6" s="66"/>
      <c r="B6" s="66"/>
      <c r="C6" s="552" t="s">
        <v>79</v>
      </c>
      <c r="D6" s="553"/>
      <c r="E6" s="553"/>
      <c r="F6" s="553"/>
      <c r="G6" s="553"/>
      <c r="H6" s="553"/>
      <c r="I6" s="553"/>
      <c r="J6" s="553"/>
      <c r="K6" s="553"/>
      <c r="L6" s="553"/>
      <c r="M6" s="553"/>
      <c r="N6" s="553"/>
      <c r="O6" s="554"/>
      <c r="P6" s="66"/>
      <c r="Q6" s="66"/>
      <c r="R6" s="66"/>
      <c r="S6" s="66"/>
      <c r="T6" s="66"/>
      <c r="U6" s="66"/>
      <c r="V6" s="66"/>
      <c r="W6" s="66"/>
      <c r="X6" s="66"/>
      <c r="Y6" s="66"/>
      <c r="Z6" s="66"/>
      <c r="AA6" s="66"/>
      <c r="AB6" s="66"/>
      <c r="AC6" s="66"/>
      <c r="AD6" s="66"/>
      <c r="AE6" s="66"/>
      <c r="AF6" s="66"/>
      <c r="AG6" s="66"/>
    </row>
    <row r="7" spans="1:33" ht="16" customHeight="1" x14ac:dyDescent="0.2">
      <c r="A7" s="66"/>
      <c r="B7" s="66"/>
      <c r="C7" s="552"/>
      <c r="D7" s="553"/>
      <c r="E7" s="553"/>
      <c r="F7" s="553"/>
      <c r="G7" s="553"/>
      <c r="H7" s="553"/>
      <c r="I7" s="553"/>
      <c r="J7" s="553"/>
      <c r="K7" s="553"/>
      <c r="L7" s="553"/>
      <c r="M7" s="553"/>
      <c r="N7" s="553"/>
      <c r="O7" s="554"/>
      <c r="P7" s="66"/>
      <c r="Q7" s="66"/>
      <c r="R7" s="66"/>
      <c r="S7" s="66"/>
      <c r="T7" s="66"/>
      <c r="U7" s="66"/>
      <c r="V7" s="66"/>
      <c r="W7" s="66"/>
      <c r="X7" s="66"/>
      <c r="Y7" s="66"/>
      <c r="Z7" s="66"/>
      <c r="AA7" s="66"/>
      <c r="AB7" s="66"/>
      <c r="AC7" s="66"/>
      <c r="AD7" s="66"/>
      <c r="AE7" s="66"/>
      <c r="AF7" s="66"/>
      <c r="AG7" s="66"/>
    </row>
    <row r="8" spans="1:33" ht="16" customHeight="1" x14ac:dyDescent="0.2">
      <c r="A8" s="66"/>
      <c r="B8" s="66"/>
      <c r="C8" s="552"/>
      <c r="D8" s="553"/>
      <c r="E8" s="553"/>
      <c r="F8" s="553"/>
      <c r="G8" s="553"/>
      <c r="H8" s="553"/>
      <c r="I8" s="553"/>
      <c r="J8" s="553"/>
      <c r="K8" s="553"/>
      <c r="L8" s="553"/>
      <c r="M8" s="553"/>
      <c r="N8" s="553"/>
      <c r="O8" s="554"/>
      <c r="P8" s="66"/>
      <c r="Q8" s="66"/>
      <c r="R8" s="66"/>
      <c r="S8" s="66"/>
      <c r="T8" s="66"/>
      <c r="U8" s="66"/>
      <c r="V8" s="66"/>
      <c r="W8" s="66"/>
      <c r="X8" s="66"/>
      <c r="Y8" s="66"/>
      <c r="Z8" s="66"/>
      <c r="AA8" s="66"/>
      <c r="AB8" s="66"/>
      <c r="AC8" s="66"/>
      <c r="AD8" s="66"/>
      <c r="AE8" s="66"/>
      <c r="AF8" s="66"/>
      <c r="AG8" s="66"/>
    </row>
    <row r="9" spans="1:33" ht="16" customHeight="1" x14ac:dyDescent="0.2">
      <c r="A9" s="66"/>
      <c r="B9" s="66"/>
      <c r="C9" s="552"/>
      <c r="D9" s="553"/>
      <c r="E9" s="553"/>
      <c r="F9" s="553"/>
      <c r="G9" s="553"/>
      <c r="H9" s="553"/>
      <c r="I9" s="553"/>
      <c r="J9" s="553"/>
      <c r="K9" s="553"/>
      <c r="L9" s="553"/>
      <c r="M9" s="553"/>
      <c r="N9" s="553"/>
      <c r="O9" s="554"/>
      <c r="P9" s="66"/>
      <c r="Q9" s="66"/>
      <c r="R9" s="66"/>
      <c r="S9" s="66"/>
      <c r="T9" s="66"/>
      <c r="U9" s="66"/>
      <c r="V9" s="66"/>
      <c r="W9" s="66"/>
      <c r="X9" s="66"/>
      <c r="Y9" s="66"/>
      <c r="Z9" s="66"/>
      <c r="AA9" s="66"/>
      <c r="AB9" s="66"/>
      <c r="AC9" s="66"/>
      <c r="AD9" s="66"/>
      <c r="AE9" s="66"/>
      <c r="AF9" s="66"/>
      <c r="AG9" s="66"/>
    </row>
    <row r="10" spans="1:33" ht="16" customHeight="1" x14ac:dyDescent="0.2">
      <c r="A10" s="66"/>
      <c r="B10" s="66"/>
      <c r="C10" s="552"/>
      <c r="D10" s="553"/>
      <c r="E10" s="553"/>
      <c r="F10" s="553"/>
      <c r="G10" s="553"/>
      <c r="H10" s="553"/>
      <c r="I10" s="553"/>
      <c r="J10" s="553"/>
      <c r="K10" s="553"/>
      <c r="L10" s="553"/>
      <c r="M10" s="553"/>
      <c r="N10" s="553"/>
      <c r="O10" s="554"/>
      <c r="P10" s="66"/>
      <c r="Q10" s="66"/>
      <c r="R10" s="66"/>
      <c r="S10" s="66"/>
      <c r="T10" s="66"/>
      <c r="U10" s="66"/>
      <c r="V10" s="66"/>
      <c r="W10" s="66"/>
      <c r="X10" s="66"/>
      <c r="Y10" s="66"/>
      <c r="Z10" s="66"/>
      <c r="AA10" s="66"/>
      <c r="AB10" s="66"/>
      <c r="AC10" s="66"/>
      <c r="AD10" s="66"/>
      <c r="AE10" s="66"/>
      <c r="AF10" s="66"/>
      <c r="AG10" s="66"/>
    </row>
    <row r="11" spans="1:33" s="66" customFormat="1" ht="16" customHeight="1" thickBot="1" x14ac:dyDescent="0.25">
      <c r="C11" s="555"/>
      <c r="D11" s="556"/>
      <c r="E11" s="556"/>
      <c r="F11" s="556"/>
      <c r="G11" s="556"/>
      <c r="H11" s="556"/>
      <c r="I11" s="556"/>
      <c r="J11" s="556"/>
      <c r="K11" s="556"/>
      <c r="L11" s="556"/>
      <c r="M11" s="556"/>
      <c r="N11" s="556"/>
      <c r="O11" s="557"/>
    </row>
    <row r="12" spans="1:33" ht="16" customHeight="1" thickTop="1" thickBot="1" x14ac:dyDescent="0.25">
      <c r="A12" s="66"/>
      <c r="B12" s="66"/>
      <c r="C12" s="74"/>
      <c r="D12" s="74"/>
      <c r="E12" s="74"/>
      <c r="F12" s="74"/>
      <c r="G12" s="74"/>
      <c r="H12" s="74"/>
      <c r="I12" s="74"/>
      <c r="J12" s="74"/>
      <c r="K12" s="74"/>
      <c r="L12" s="74"/>
      <c r="M12" s="74"/>
      <c r="N12" s="74"/>
      <c r="O12" s="74"/>
      <c r="P12" s="66"/>
      <c r="Q12" s="66"/>
      <c r="R12" s="66"/>
      <c r="S12" s="66"/>
      <c r="T12" s="66"/>
      <c r="U12" s="66"/>
      <c r="V12" s="66"/>
      <c r="W12" s="66"/>
      <c r="X12" s="66"/>
      <c r="Y12" s="66"/>
      <c r="Z12" s="66"/>
      <c r="AA12" s="66"/>
      <c r="AB12" s="66"/>
      <c r="AC12" s="66"/>
      <c r="AD12" s="66"/>
      <c r="AE12" s="66"/>
      <c r="AF12" s="66"/>
      <c r="AG12" s="66"/>
    </row>
    <row r="13" spans="1:33" ht="16" customHeight="1" thickBot="1" x14ac:dyDescent="0.25">
      <c r="A13" s="66"/>
      <c r="B13" s="66"/>
      <c r="C13" s="74"/>
      <c r="D13" s="74"/>
      <c r="E13" s="74"/>
      <c r="F13" s="74"/>
      <c r="G13" s="74"/>
      <c r="H13" s="74"/>
      <c r="I13" s="74"/>
      <c r="J13" s="74"/>
      <c r="K13" s="74"/>
      <c r="L13" s="74"/>
      <c r="M13" s="74"/>
      <c r="N13" s="74"/>
      <c r="O13" s="74"/>
      <c r="P13" s="567" t="s">
        <v>67</v>
      </c>
      <c r="Q13" s="568"/>
      <c r="R13" s="170" t="s">
        <v>0</v>
      </c>
      <c r="S13" s="191">
        <f t="shared" ref="S13:X13" si="0">H16</f>
        <v>0</v>
      </c>
      <c r="T13" s="192">
        <f t="shared" si="0"/>
        <v>0</v>
      </c>
      <c r="U13" s="192">
        <f t="shared" si="0"/>
        <v>0</v>
      </c>
      <c r="V13" s="192">
        <f t="shared" si="0"/>
        <v>0</v>
      </c>
      <c r="W13" s="192">
        <f t="shared" si="0"/>
        <v>0</v>
      </c>
      <c r="X13" s="193">
        <f t="shared" si="0"/>
        <v>0</v>
      </c>
      <c r="Y13" s="66"/>
      <c r="Z13" s="66"/>
      <c r="AA13" s="66"/>
      <c r="AB13" s="66"/>
      <c r="AC13" s="66"/>
      <c r="AD13" s="66"/>
      <c r="AE13" s="66"/>
      <c r="AF13" s="66"/>
      <c r="AG13" s="66"/>
    </row>
    <row r="14" spans="1:33" ht="16" customHeight="1" thickTop="1" thickBot="1" x14ac:dyDescent="0.25">
      <c r="A14" s="548" t="s">
        <v>63</v>
      </c>
      <c r="B14" s="549"/>
      <c r="C14" s="549"/>
      <c r="D14" s="539" t="s">
        <v>3</v>
      </c>
      <c r="E14" s="539" t="s">
        <v>0</v>
      </c>
      <c r="F14" s="539" t="s">
        <v>4</v>
      </c>
      <c r="G14" s="539" t="s">
        <v>29</v>
      </c>
      <c r="H14" s="540" t="s">
        <v>30</v>
      </c>
      <c r="I14" s="540"/>
      <c r="J14" s="540"/>
      <c r="K14" s="540"/>
      <c r="L14" s="540"/>
      <c r="M14" s="540"/>
      <c r="N14" s="541"/>
      <c r="O14" s="541"/>
      <c r="P14" s="569"/>
      <c r="Q14" s="570"/>
      <c r="R14" s="189">
        <v>12</v>
      </c>
      <c r="S14" s="173" t="e">
        <f>AVERAGEIF((INDEX(H:H,17+15*(ROW()-ROW($S$14))):INDEX(H:H,16+15*(ROW()-ROW($S$14)+1))), "&gt;0")</f>
        <v>#DIV/0!</v>
      </c>
      <c r="T14" s="174" t="e">
        <f>AVERAGEIF((INDEX(I:I,17+15*(ROW()-ROW($S$14))):INDEX(I:I,16+15*(ROW()-ROW($S$14)+1))), "&gt;0")</f>
        <v>#DIV/0!</v>
      </c>
      <c r="U14" s="174" t="e">
        <f>AVERAGEIF((INDEX(J:J,17+15*(ROW()-ROW($S$14))):INDEX(J:J,16+15*(ROW()-ROW($S$14)+1))), "&gt;0")</f>
        <v>#DIV/0!</v>
      </c>
      <c r="V14" s="174" t="e">
        <f>AVERAGEIF((INDEX(K:K,17+15*(ROW()-ROW($S$14))):INDEX(K:K,16+15*(ROW()-ROW($S$14)+1))), "&gt;0")</f>
        <v>#DIV/0!</v>
      </c>
      <c r="W14" s="174" t="e">
        <f>AVERAGEIF((INDEX(L:L,17+15*(ROW()-ROW($S$14))):INDEX(L:L,16+15*(ROW()-ROW($S$14)+1))), "&gt;0")</f>
        <v>#DIV/0!</v>
      </c>
      <c r="X14" s="175" t="e">
        <f>AVERAGEIF((INDEX(M:M,17+15*(ROW()-ROW($S$14))):INDEX(M:M,16+15*(ROW()-ROW($S$14)+1))), "&gt;0")</f>
        <v>#DIV/0!</v>
      </c>
      <c r="Y14" s="66"/>
      <c r="Z14" s="66"/>
      <c r="AA14" s="66"/>
      <c r="AB14" s="66"/>
      <c r="AC14" s="66"/>
      <c r="AD14" s="66"/>
      <c r="AE14" s="66"/>
      <c r="AF14" s="66"/>
      <c r="AG14" s="66"/>
    </row>
    <row r="15" spans="1:33" ht="17" customHeight="1" thickBot="1" x14ac:dyDescent="0.25">
      <c r="A15" s="550"/>
      <c r="B15" s="551"/>
      <c r="C15" s="551"/>
      <c r="D15" s="539"/>
      <c r="E15" s="539"/>
      <c r="F15" s="539"/>
      <c r="G15" s="539"/>
      <c r="H15" s="540"/>
      <c r="I15" s="540"/>
      <c r="J15" s="540"/>
      <c r="K15" s="540"/>
      <c r="L15" s="540"/>
      <c r="M15" s="540"/>
      <c r="N15" s="541"/>
      <c r="O15" s="541"/>
      <c r="P15" s="569"/>
      <c r="Q15" s="570"/>
      <c r="R15" s="189">
        <v>1</v>
      </c>
      <c r="S15" s="176" t="e">
        <f>AVERAGEIF((INDEX(H:H,17+15*(ROW()-ROW($S$14))):INDEX(H:H,16+15*(ROW()-ROW($S$14)+1))), "&gt;0")</f>
        <v>#DIV/0!</v>
      </c>
      <c r="T15" s="87" t="e">
        <f>AVERAGEIF((INDEX(I:I,17+15*(ROW()-ROW($S$14))):INDEX(I:I,16+15*(ROW()-ROW($S$14)+1))), "&gt;0")</f>
        <v>#DIV/0!</v>
      </c>
      <c r="U15" s="87" t="e">
        <f>AVERAGEIF((INDEX(J:J,17+15*(ROW()-ROW($S$14))):INDEX(J:J,16+15*(ROW()-ROW($S$14)+1))), "&gt;0")</f>
        <v>#DIV/0!</v>
      </c>
      <c r="V15" s="87" t="e">
        <f>AVERAGEIF((INDEX(K:K,17+15*(ROW()-ROW($S$14))):INDEX(K:K,16+15*(ROW()-ROW($S$14)+1))), "&gt;0")</f>
        <v>#DIV/0!</v>
      </c>
      <c r="W15" s="87" t="e">
        <f>AVERAGEIF((INDEX(L:L,17+15*(ROW()-ROW($S$14))):INDEX(L:L,16+15*(ROW()-ROW($S$14)+1))), "&gt;0")</f>
        <v>#DIV/0!</v>
      </c>
      <c r="X15" s="177" t="e">
        <f>AVERAGEIF((INDEX(M:M,17+15*(ROW()-ROW($S$14))):INDEX(M:M,16+15*(ROW()-ROW($S$14)+1))), "&gt;0")</f>
        <v>#DIV/0!</v>
      </c>
      <c r="Y15" s="66"/>
      <c r="Z15" s="66"/>
      <c r="AA15" s="66"/>
      <c r="AB15" s="66"/>
      <c r="AC15" s="66"/>
      <c r="AD15" s="66"/>
      <c r="AE15" s="66"/>
      <c r="AF15" s="66"/>
      <c r="AG15" s="66"/>
    </row>
    <row r="16" spans="1:33" ht="22" customHeight="1" thickBot="1" x14ac:dyDescent="0.25">
      <c r="A16" s="550"/>
      <c r="B16" s="551"/>
      <c r="C16" s="551"/>
      <c r="D16" s="539"/>
      <c r="E16" s="539"/>
      <c r="F16" s="539"/>
      <c r="G16" s="539"/>
      <c r="H16" s="147">
        <f>'Step 2. Crown parameters'!E19</f>
        <v>0</v>
      </c>
      <c r="I16" s="148">
        <f>'Step 2. Crown parameters'!E20</f>
        <v>0</v>
      </c>
      <c r="J16" s="149">
        <f>'Step 2. Crown parameters'!E21</f>
        <v>0</v>
      </c>
      <c r="K16" s="150">
        <f>'Step 2. Crown parameters'!E22</f>
        <v>0</v>
      </c>
      <c r="L16" s="151">
        <f>'Step 2. Crown parameters'!E23</f>
        <v>0</v>
      </c>
      <c r="M16" s="152">
        <f>'Step 2. Crown parameters'!E24</f>
        <v>0</v>
      </c>
      <c r="N16" s="65"/>
      <c r="O16" s="67"/>
      <c r="P16" s="569"/>
      <c r="Q16" s="570"/>
      <c r="R16" s="189">
        <v>2</v>
      </c>
      <c r="S16" s="176" t="e">
        <f>AVERAGEIF((INDEX(H:H,17+15*(ROW()-ROW($S$14))):INDEX(H:H,16+15*(ROW()-ROW($S$14)+1))), "&gt;0")</f>
        <v>#DIV/0!</v>
      </c>
      <c r="T16" s="87" t="e">
        <f>AVERAGEIF((INDEX(I:I,17+15*(ROW()-ROW($S$14))):INDEX(I:I,16+15*(ROW()-ROW($S$14)+1))), "&gt;0")</f>
        <v>#DIV/0!</v>
      </c>
      <c r="U16" s="87" t="e">
        <f>AVERAGEIF((INDEX(J:J,17+15*(ROW()-ROW($S$14))):INDEX(J:J,16+15*(ROW()-ROW($S$14)+1))), "&gt;0")</f>
        <v>#DIV/0!</v>
      </c>
      <c r="V16" s="87" t="e">
        <f>AVERAGEIF((INDEX(K:K,17+15*(ROW()-ROW($S$14))):INDEX(K:K,16+15*(ROW()-ROW($S$14)+1))), "&gt;0")</f>
        <v>#DIV/0!</v>
      </c>
      <c r="W16" s="87" t="e">
        <f>AVERAGEIF((INDEX(L:L,17+15*(ROW()-ROW($S$14))):INDEX(L:L,16+15*(ROW()-ROW($S$14)+1))), "&gt;0")</f>
        <v>#DIV/0!</v>
      </c>
      <c r="X16" s="177" t="e">
        <f>AVERAGEIF((INDEX(M:M,17+15*(ROW()-ROW($S$14))):INDEX(M:M,16+15*(ROW()-ROW($S$14)+1))), "&gt;0")</f>
        <v>#DIV/0!</v>
      </c>
      <c r="Y16" s="66"/>
      <c r="Z16" s="66"/>
      <c r="AA16" s="66"/>
      <c r="AB16" s="66"/>
      <c r="AC16" s="66"/>
      <c r="AD16" s="66"/>
      <c r="AE16" s="66"/>
      <c r="AF16" s="66"/>
      <c r="AG16" s="66"/>
    </row>
    <row r="17" spans="1:24" s="63" customFormat="1" x14ac:dyDescent="0.2">
      <c r="A17" s="102"/>
      <c r="B17" s="103"/>
      <c r="C17" s="104"/>
      <c r="D17" s="112">
        <f>'Step 1. Meteorological Inputs'!D32</f>
        <v>0</v>
      </c>
      <c r="E17" s="113">
        <f>'Step 1. Meteorological Inputs'!E32</f>
        <v>0</v>
      </c>
      <c r="F17" s="113">
        <f>'Step 1. Meteorological Inputs'!F32</f>
        <v>0</v>
      </c>
      <c r="G17" s="114" t="e">
        <f>DATE(D17,E17,F17)</f>
        <v>#NUM!</v>
      </c>
      <c r="H17" s="115" t="e">
        <f>'Step 1. Meteorological Inputs'!U32*'Step 2. Crown parameters'!$K$19*(-LN(1-'Step 1. Meteorological Inputs'!V32*(1/'Step 2. Crown parameters'!$G$19)))</f>
        <v>#DIV/0!</v>
      </c>
      <c r="I17" s="116" t="e">
        <f>'Step 1. Meteorological Inputs'!U32*'Step 2. Crown parameters'!$K$20*(-LN(1-'Step 1. Meteorological Inputs'!V32*(1/'Step 2. Crown parameters'!$G$20)))</f>
        <v>#DIV/0!</v>
      </c>
      <c r="J17" s="116" t="e">
        <f>'Step 1. Meteorological Inputs'!U32*'Step 2. Crown parameters'!$K$21*(-LN(1-'Step 1. Meteorological Inputs'!V32*(1/'Step 2. Crown parameters'!$G$21)))</f>
        <v>#DIV/0!</v>
      </c>
      <c r="K17" s="116" t="e">
        <f>'Step 1. Meteorological Inputs'!U32*'Step 2. Crown parameters'!$K$22*(-LN(1-'Step 1. Meteorological Inputs'!V32*(1/'Step 2. Crown parameters'!$G$22)))</f>
        <v>#DIV/0!</v>
      </c>
      <c r="L17" s="116" t="e">
        <f>'Step 1. Meteorological Inputs'!U32*'Step 2. Crown parameters'!$K$23*-(LN(1-'Step 1. Meteorological Inputs'!V32*(1/('Step 2. Crown parameters'!$G$23))))</f>
        <v>#DIV/0!</v>
      </c>
      <c r="M17" s="117" t="e">
        <f>'Step 1. Meteorological Inputs'!U32*'Step 2. Crown parameters'!$K$24*-(LN(1-'Step 1. Meteorological Inputs'!V32*(1/'Step 2. Crown parameters'!$G$24)))</f>
        <v>#DIV/0!</v>
      </c>
      <c r="N17" s="65"/>
      <c r="O17" s="66"/>
      <c r="P17" s="569"/>
      <c r="Q17" s="570"/>
      <c r="R17" s="189">
        <v>3</v>
      </c>
      <c r="S17" s="176" t="e">
        <f>AVERAGEIF((INDEX(H:H,17+15*(ROW()-ROW($S$14))):INDEX(H:H,16+15*(ROW()-ROW($S$14)+1))), "&gt;0")</f>
        <v>#DIV/0!</v>
      </c>
      <c r="T17" s="87" t="e">
        <f>AVERAGEIF((INDEX(I:I,17+15*(ROW()-ROW($S$14))):INDEX(I:I,16+15*(ROW()-ROW($S$14)+1))), "&gt;0")</f>
        <v>#DIV/0!</v>
      </c>
      <c r="U17" s="87" t="e">
        <f>AVERAGEIF((INDEX(J:J,17+15*(ROW()-ROW($S$14))):INDEX(J:J,16+15*(ROW()-ROW($S$14)+1))), "&gt;0")</f>
        <v>#DIV/0!</v>
      </c>
      <c r="V17" s="87" t="e">
        <f>AVERAGEIF((INDEX(K:K,17+15*(ROW()-ROW($S$14))):INDEX(K:K,16+15*(ROW()-ROW($S$14)+1))), "&gt;0")</f>
        <v>#DIV/0!</v>
      </c>
      <c r="W17" s="87" t="e">
        <f>AVERAGEIF((INDEX(L:L,17+15*(ROW()-ROW($S$14))):INDEX(L:L,16+15*(ROW()-ROW($S$14)+1))), "&gt;0")</f>
        <v>#DIV/0!</v>
      </c>
      <c r="X17" s="177" t="e">
        <f>AVERAGEIF((INDEX(M:M,17+15*(ROW()-ROW($S$14))):INDEX(M:M,16+15*(ROW()-ROW($S$14)+1))), "&gt;0")</f>
        <v>#DIV/0!</v>
      </c>
    </row>
    <row r="18" spans="1:24" s="63" customFormat="1" x14ac:dyDescent="0.2">
      <c r="A18" s="561" t="s">
        <v>61</v>
      </c>
      <c r="B18" s="562"/>
      <c r="C18" s="563"/>
      <c r="D18" s="118">
        <f>'Step 1. Meteorological Inputs'!D33</f>
        <v>0</v>
      </c>
      <c r="E18" s="76">
        <f>'Step 1. Meteorological Inputs'!E33</f>
        <v>0</v>
      </c>
      <c r="F18" s="76">
        <f>'Step 1. Meteorological Inputs'!F33</f>
        <v>0</v>
      </c>
      <c r="G18" s="92" t="e">
        <f t="shared" ref="G18:G61" si="1">DATE(D18,E18,F18)</f>
        <v>#NUM!</v>
      </c>
      <c r="H18" s="29" t="e">
        <f>'Step 1. Meteorological Inputs'!U33*'Step 2. Crown parameters'!$K$19*(-LN(1-'Step 1. Meteorological Inputs'!V33*(1/'Step 2. Crown parameters'!$G$19)))</f>
        <v>#DIV/0!</v>
      </c>
      <c r="I18" s="77" t="e">
        <f>'Step 1. Meteorological Inputs'!U33*'Step 2. Crown parameters'!$K$20*(-LN(1-'Step 1. Meteorological Inputs'!V33*(1/'Step 2. Crown parameters'!$G$20)))</f>
        <v>#DIV/0!</v>
      </c>
      <c r="J18" s="77" t="e">
        <f>'Step 1. Meteorological Inputs'!U33*'Step 2. Crown parameters'!$K$21*(-LN(1-'Step 1. Meteorological Inputs'!V33*(1/'Step 2. Crown parameters'!$G$21)))</f>
        <v>#DIV/0!</v>
      </c>
      <c r="K18" s="77" t="e">
        <f>'Step 1. Meteorological Inputs'!U33*'Step 2. Crown parameters'!$K$22*(-LN(1-'Step 1. Meteorological Inputs'!V33*(1/'Step 2. Crown parameters'!$G$22)))</f>
        <v>#DIV/0!</v>
      </c>
      <c r="L18" s="77" t="e">
        <f>'Step 1. Meteorological Inputs'!U33*'Step 2. Crown parameters'!$K$23*-(LN(1-'Step 1. Meteorological Inputs'!V33*(1/('Step 2. Crown parameters'!$G$23))))</f>
        <v>#DIV/0!</v>
      </c>
      <c r="M18" s="119" t="e">
        <f>'Step 1. Meteorological Inputs'!U33*'Step 2. Crown parameters'!$K$24*-(LN(1-'Step 1. Meteorological Inputs'!V33*(1/'Step 2. Crown parameters'!$G$24)))</f>
        <v>#DIV/0!</v>
      </c>
      <c r="N18" s="65"/>
      <c r="O18" s="66"/>
      <c r="P18" s="569"/>
      <c r="Q18" s="570"/>
      <c r="R18" s="189">
        <v>4</v>
      </c>
      <c r="S18" s="176" t="e">
        <f>AVERAGEIF((INDEX(H:H,17+15*(ROW()-ROW($S$14))):INDEX(H:H,16+15*(ROW()-ROW($S$14)+1))), "&gt;0")</f>
        <v>#DIV/0!</v>
      </c>
      <c r="T18" s="87" t="e">
        <f>AVERAGEIF((INDEX(I:I,17+15*(ROW()-ROW($S$14))):INDEX(I:I,16+15*(ROW()-ROW($S$14)+1))), "&gt;0")</f>
        <v>#DIV/0!</v>
      </c>
      <c r="U18" s="87" t="e">
        <f>AVERAGEIF((INDEX(J:J,17+15*(ROW()-ROW($S$14))):INDEX(J:J,16+15*(ROW()-ROW($S$14)+1))), "&gt;0")</f>
        <v>#DIV/0!</v>
      </c>
      <c r="V18" s="87" t="e">
        <f>AVERAGEIF((INDEX(K:K,17+15*(ROW()-ROW($S$14))):INDEX(K:K,16+15*(ROW()-ROW($S$14)+1))), "&gt;0")</f>
        <v>#DIV/0!</v>
      </c>
      <c r="W18" s="87" t="e">
        <f>AVERAGEIF((INDEX(L:L,17+15*(ROW()-ROW($S$14))):INDEX(L:L,16+15*(ROW()-ROW($S$14)+1))), "&gt;0")</f>
        <v>#DIV/0!</v>
      </c>
      <c r="X18" s="177" t="e">
        <f>AVERAGEIF((INDEX(M:M,17+15*(ROW()-ROW($S$14))):INDEX(M:M,16+15*(ROW()-ROW($S$14)+1))), "&gt;0")</f>
        <v>#DIV/0!</v>
      </c>
    </row>
    <row r="19" spans="1:24" s="63" customFormat="1" ht="16" customHeight="1" x14ac:dyDescent="0.2">
      <c r="A19" s="564" t="s">
        <v>80</v>
      </c>
      <c r="B19" s="565"/>
      <c r="C19" s="566"/>
      <c r="D19" s="118">
        <f>'Step 1. Meteorological Inputs'!D34</f>
        <v>0</v>
      </c>
      <c r="E19" s="76">
        <f>'Step 1. Meteorological Inputs'!E34</f>
        <v>0</v>
      </c>
      <c r="F19" s="76">
        <f>'Step 1. Meteorological Inputs'!F34</f>
        <v>0</v>
      </c>
      <c r="G19" s="92" t="e">
        <f t="shared" si="1"/>
        <v>#NUM!</v>
      </c>
      <c r="H19" s="29" t="e">
        <f>'Step 1. Meteorological Inputs'!U34*'Step 2. Crown parameters'!$K$19*(-LN(1-'Step 1. Meteorological Inputs'!V34*(1/'Step 2. Crown parameters'!$G$19)))</f>
        <v>#DIV/0!</v>
      </c>
      <c r="I19" s="77" t="e">
        <f>'Step 1. Meteorological Inputs'!U34*'Step 2. Crown parameters'!$K$20*(-LN(1-'Step 1. Meteorological Inputs'!V34*(1/'Step 2. Crown parameters'!$G$20)))</f>
        <v>#DIV/0!</v>
      </c>
      <c r="J19" s="77" t="e">
        <f>'Step 1. Meteorological Inputs'!U34*'Step 2. Crown parameters'!$K$21*(-LN(1-'Step 1. Meteorological Inputs'!V34*(1/'Step 2. Crown parameters'!$G$21)))</f>
        <v>#DIV/0!</v>
      </c>
      <c r="K19" s="77" t="e">
        <f>'Step 1. Meteorological Inputs'!U34*'Step 2. Crown parameters'!$K$22*(-LN(1-'Step 1. Meteorological Inputs'!V34*(1/'Step 2. Crown parameters'!$G$22)))</f>
        <v>#DIV/0!</v>
      </c>
      <c r="L19" s="77" t="e">
        <f>'Step 1. Meteorological Inputs'!U34*'Step 2. Crown parameters'!$K$23*-(LN(1-'Step 1. Meteorological Inputs'!V34*(1/('Step 2. Crown parameters'!$G$23))))</f>
        <v>#DIV/0!</v>
      </c>
      <c r="M19" s="119" t="e">
        <f>'Step 1. Meteorological Inputs'!U34*'Step 2. Crown parameters'!$K$24*-(LN(1-'Step 1. Meteorological Inputs'!V34*(1/'Step 2. Crown parameters'!$G$24)))</f>
        <v>#DIV/0!</v>
      </c>
      <c r="N19" s="65"/>
      <c r="O19" s="66"/>
      <c r="P19" s="569"/>
      <c r="Q19" s="570"/>
      <c r="R19" s="189">
        <v>5</v>
      </c>
      <c r="S19" s="176" t="e">
        <f>AVERAGEIF((INDEX(H:H,17+15*(ROW()-ROW($S$14))):INDEX(H:H,16+15*(ROW()-ROW($S$14)+1))), "&gt;0")</f>
        <v>#DIV/0!</v>
      </c>
      <c r="T19" s="87" t="e">
        <f>AVERAGEIF((INDEX(I:I,17+15*(ROW()-ROW($S$14))):INDEX(I:I,16+15*(ROW()-ROW($S$14)+1))), "&gt;0")</f>
        <v>#DIV/0!</v>
      </c>
      <c r="U19" s="87" t="e">
        <f>AVERAGEIF((INDEX(J:J,17+15*(ROW()-ROW($S$14))):INDEX(J:J,16+15*(ROW()-ROW($S$14)+1))), "&gt;0")</f>
        <v>#DIV/0!</v>
      </c>
      <c r="V19" s="87" t="e">
        <f>AVERAGEIF((INDEX(K:K,17+15*(ROW()-ROW($S$14))):INDEX(K:K,16+15*(ROW()-ROW($S$14)+1))), "&gt;0")</f>
        <v>#DIV/0!</v>
      </c>
      <c r="W19" s="87" t="e">
        <f>AVERAGEIF((INDEX(L:L,17+15*(ROW()-ROW($S$14))):INDEX(L:L,16+15*(ROW()-ROW($S$14)+1))), "&gt;0")</f>
        <v>#DIV/0!</v>
      </c>
      <c r="X19" s="177" t="e">
        <f>AVERAGEIF((INDEX(M:M,17+15*(ROW()-ROW($S$14))):INDEX(M:M,16+15*(ROW()-ROW($S$14)+1))), "&gt;0")</f>
        <v>#DIV/0!</v>
      </c>
    </row>
    <row r="20" spans="1:24" s="63" customFormat="1" x14ac:dyDescent="0.2">
      <c r="A20" s="564"/>
      <c r="B20" s="565"/>
      <c r="C20" s="566"/>
      <c r="D20" s="118">
        <f>'Step 1. Meteorological Inputs'!D35</f>
        <v>0</v>
      </c>
      <c r="E20" s="76">
        <f>'Step 1. Meteorological Inputs'!E35</f>
        <v>0</v>
      </c>
      <c r="F20" s="76">
        <f>'Step 1. Meteorological Inputs'!F35</f>
        <v>0</v>
      </c>
      <c r="G20" s="92" t="e">
        <f t="shared" si="1"/>
        <v>#NUM!</v>
      </c>
      <c r="H20" s="29" t="e">
        <f>'Step 1. Meteorological Inputs'!U35*'Step 2. Crown parameters'!$K$19*(-LN(1-'Step 1. Meteorological Inputs'!V35*(1/'Step 2. Crown parameters'!$G$19)))</f>
        <v>#DIV/0!</v>
      </c>
      <c r="I20" s="77" t="e">
        <f>'Step 1. Meteorological Inputs'!U35*'Step 2. Crown parameters'!$K$20*(-LN(1-'Step 1. Meteorological Inputs'!V35*(1/'Step 2. Crown parameters'!$G$20)))</f>
        <v>#DIV/0!</v>
      </c>
      <c r="J20" s="77" t="e">
        <f>'Step 1. Meteorological Inputs'!U35*'Step 2. Crown parameters'!$K$21*(-LN(1-'Step 1. Meteorological Inputs'!V35*(1/'Step 2. Crown parameters'!$G$21)))</f>
        <v>#DIV/0!</v>
      </c>
      <c r="K20" s="77" t="e">
        <f>'Step 1. Meteorological Inputs'!U35*'Step 2. Crown parameters'!$K$22*(-LN(1-'Step 1. Meteorological Inputs'!V35*(1/'Step 2. Crown parameters'!$G$22)))</f>
        <v>#DIV/0!</v>
      </c>
      <c r="L20" s="77" t="e">
        <f>'Step 1. Meteorological Inputs'!U35*'Step 2. Crown parameters'!$K$23*-(LN(1-'Step 1. Meteorological Inputs'!V35*(1/('Step 2. Crown parameters'!$G$23))))</f>
        <v>#DIV/0!</v>
      </c>
      <c r="M20" s="119" t="e">
        <f>'Step 1. Meteorological Inputs'!U35*'Step 2. Crown parameters'!$K$24*-(LN(1-'Step 1. Meteorological Inputs'!V35*(1/'Step 2. Crown parameters'!$G$24)))</f>
        <v>#DIV/0!</v>
      </c>
      <c r="N20" s="65"/>
      <c r="O20" s="66"/>
      <c r="P20" s="569"/>
      <c r="Q20" s="570"/>
      <c r="R20" s="189">
        <v>6</v>
      </c>
      <c r="S20" s="176" t="e">
        <f>AVERAGEIF((INDEX(H:H,17+15*(ROW()-ROW($S$14))):INDEX(H:H,16+15*(ROW()-ROW($S$14)+1))), "&gt;0")</f>
        <v>#DIV/0!</v>
      </c>
      <c r="T20" s="87" t="e">
        <f>AVERAGEIF((INDEX(I:I,17+15*(ROW()-ROW($S$14))):INDEX(I:I,16+15*(ROW()-ROW($S$14)+1))), "&gt;0")</f>
        <v>#DIV/0!</v>
      </c>
      <c r="U20" s="87" t="e">
        <f>AVERAGEIF((INDEX(J:J,17+15*(ROW()-ROW($S$14))):INDEX(J:J,16+15*(ROW()-ROW($S$14)+1))), "&gt;0")</f>
        <v>#DIV/0!</v>
      </c>
      <c r="V20" s="87" t="e">
        <f>AVERAGEIF((INDEX(K:K,17+15*(ROW()-ROW($S$14))):INDEX(K:K,16+15*(ROW()-ROW($S$14)+1))), "&gt;0")</f>
        <v>#DIV/0!</v>
      </c>
      <c r="W20" s="87" t="e">
        <f>AVERAGEIF((INDEX(L:L,17+15*(ROW()-ROW($S$14))):INDEX(L:L,16+15*(ROW()-ROW($S$14)+1))), "&gt;0")</f>
        <v>#DIV/0!</v>
      </c>
      <c r="X20" s="177" t="e">
        <f>AVERAGEIF((INDEX(M:M,17+15*(ROW()-ROW($S$14))):INDEX(M:M,16+15*(ROW()-ROW($S$14)+1))), "&gt;0")</f>
        <v>#DIV/0!</v>
      </c>
    </row>
    <row r="21" spans="1:24" s="63" customFormat="1" x14ac:dyDescent="0.2">
      <c r="A21" s="564"/>
      <c r="B21" s="565"/>
      <c r="C21" s="566"/>
      <c r="D21" s="118">
        <f>'Step 1. Meteorological Inputs'!D36</f>
        <v>0</v>
      </c>
      <c r="E21" s="76">
        <f>'Step 1. Meteorological Inputs'!E36</f>
        <v>0</v>
      </c>
      <c r="F21" s="76">
        <f>'Step 1. Meteorological Inputs'!F36</f>
        <v>0</v>
      </c>
      <c r="G21" s="92" t="e">
        <f t="shared" si="1"/>
        <v>#NUM!</v>
      </c>
      <c r="H21" s="29" t="e">
        <f>'Step 1. Meteorological Inputs'!U36*'Step 2. Crown parameters'!$K$19*(-LN(1-'Step 1. Meteorological Inputs'!V36*(1/'Step 2. Crown parameters'!$G$19)))</f>
        <v>#DIV/0!</v>
      </c>
      <c r="I21" s="77" t="e">
        <f>'Step 1. Meteorological Inputs'!U36*'Step 2. Crown parameters'!$K$20*(-LN(1-'Step 1. Meteorological Inputs'!V36*(1/'Step 2. Crown parameters'!$G$20)))</f>
        <v>#DIV/0!</v>
      </c>
      <c r="J21" s="77" t="e">
        <f>'Step 1. Meteorological Inputs'!U36*'Step 2. Crown parameters'!$K$21*(-LN(1-'Step 1. Meteorological Inputs'!V36*(1/'Step 2. Crown parameters'!$G$21)))</f>
        <v>#DIV/0!</v>
      </c>
      <c r="K21" s="77" t="e">
        <f>'Step 1. Meteorological Inputs'!U36*'Step 2. Crown parameters'!$K$22*(-LN(1-'Step 1. Meteorological Inputs'!V36*(1/'Step 2. Crown parameters'!$G$22)))</f>
        <v>#DIV/0!</v>
      </c>
      <c r="L21" s="77" t="e">
        <f>'Step 1. Meteorological Inputs'!U36*'Step 2. Crown parameters'!$K$23*-(LN(1-'Step 1. Meteorological Inputs'!V36*(1/('Step 2. Crown parameters'!$G$23))))</f>
        <v>#DIV/0!</v>
      </c>
      <c r="M21" s="119" t="e">
        <f>'Step 1. Meteorological Inputs'!U36*'Step 2. Crown parameters'!$K$24*-(LN(1-'Step 1. Meteorological Inputs'!V36*(1/'Step 2. Crown parameters'!$G$24)))</f>
        <v>#DIV/0!</v>
      </c>
      <c r="N21" s="65"/>
      <c r="O21" s="66"/>
      <c r="P21" s="569"/>
      <c r="Q21" s="570"/>
      <c r="R21" s="189">
        <v>7</v>
      </c>
      <c r="S21" s="176" t="e">
        <f>AVERAGEIF((INDEX(H:H,17+15*(ROW()-ROW($S$14))):INDEX(H:H,16+15*(ROW()-ROW($S$14)+1))), "&gt;0")</f>
        <v>#DIV/0!</v>
      </c>
      <c r="T21" s="87" t="e">
        <f>AVERAGEIF((INDEX(I:I,17+15*(ROW()-ROW($S$14))):INDEX(I:I,16+15*(ROW()-ROW($S$14)+1))), "&gt;0")</f>
        <v>#DIV/0!</v>
      </c>
      <c r="U21" s="87" t="e">
        <f>AVERAGEIF((INDEX(J:J,17+15*(ROW()-ROW($S$14))):INDEX(J:J,16+15*(ROW()-ROW($S$14)+1))), "&gt;0")</f>
        <v>#DIV/0!</v>
      </c>
      <c r="V21" s="87" t="e">
        <f>AVERAGEIF((INDEX(K:K,17+15*(ROW()-ROW($S$14))):INDEX(K:K,16+15*(ROW()-ROW($S$14)+1))), "&gt;0")</f>
        <v>#DIV/0!</v>
      </c>
      <c r="W21" s="87" t="e">
        <f>AVERAGEIF((INDEX(L:L,17+15*(ROW()-ROW($S$14))):INDEX(L:L,16+15*(ROW()-ROW($S$14)+1))), "&gt;0")</f>
        <v>#DIV/0!</v>
      </c>
      <c r="X21" s="177" t="e">
        <f>AVERAGEIF((INDEX(M:M,17+15*(ROW()-ROW($S$14))):INDEX(M:M,16+15*(ROW()-ROW($S$14)+1))), "&gt;0")</f>
        <v>#DIV/0!</v>
      </c>
    </row>
    <row r="22" spans="1:24" s="63" customFormat="1" x14ac:dyDescent="0.2">
      <c r="A22" s="564"/>
      <c r="B22" s="565"/>
      <c r="C22" s="566"/>
      <c r="D22" s="118">
        <f>'Step 1. Meteorological Inputs'!D37</f>
        <v>0</v>
      </c>
      <c r="E22" s="76">
        <f>'Step 1. Meteorological Inputs'!E37</f>
        <v>0</v>
      </c>
      <c r="F22" s="76">
        <f>'Step 1. Meteorological Inputs'!F37</f>
        <v>0</v>
      </c>
      <c r="G22" s="92" t="e">
        <f t="shared" si="1"/>
        <v>#NUM!</v>
      </c>
      <c r="H22" s="29" t="e">
        <f>'Step 1. Meteorological Inputs'!U37*'Step 2. Crown parameters'!$K$19*(-LN(1-'Step 1. Meteorological Inputs'!V37*(1/'Step 2. Crown parameters'!$G$19)))</f>
        <v>#DIV/0!</v>
      </c>
      <c r="I22" s="77" t="e">
        <f>'Step 1. Meteorological Inputs'!U37*'Step 2. Crown parameters'!$K$20*(-LN(1-'Step 1. Meteorological Inputs'!V37*(1/'Step 2. Crown parameters'!$G$20)))</f>
        <v>#DIV/0!</v>
      </c>
      <c r="J22" s="77" t="e">
        <f>'Step 1. Meteorological Inputs'!U37*'Step 2. Crown parameters'!$K$21*(-LN(1-'Step 1. Meteorological Inputs'!V37*(1/'Step 2. Crown parameters'!$G$21)))</f>
        <v>#DIV/0!</v>
      </c>
      <c r="K22" s="77" t="e">
        <f>'Step 1. Meteorological Inputs'!U37*'Step 2. Crown parameters'!$K$22*(-LN(1-'Step 1. Meteorological Inputs'!V37*(1/'Step 2. Crown parameters'!$G$22)))</f>
        <v>#DIV/0!</v>
      </c>
      <c r="L22" s="77" t="e">
        <f>'Step 1. Meteorological Inputs'!U37*'Step 2. Crown parameters'!$K$23*-(LN(1-'Step 1. Meteorological Inputs'!V37*(1/('Step 2. Crown parameters'!$G$23))))</f>
        <v>#DIV/0!</v>
      </c>
      <c r="M22" s="119" t="e">
        <f>'Step 1. Meteorological Inputs'!U37*'Step 2. Crown parameters'!$K$24*-(LN(1-'Step 1. Meteorological Inputs'!V37*(1/'Step 2. Crown parameters'!$G$24)))</f>
        <v>#DIV/0!</v>
      </c>
      <c r="N22" s="65"/>
      <c r="O22" s="66"/>
      <c r="P22" s="569"/>
      <c r="Q22" s="570"/>
      <c r="R22" s="189">
        <v>8</v>
      </c>
      <c r="S22" s="176" t="e">
        <f>AVERAGEIF((INDEX(H:H,17+15*(ROW()-ROW($S$14))):INDEX(H:H,16+15*(ROW()-ROW($S$14)+1))), "&gt;0")</f>
        <v>#DIV/0!</v>
      </c>
      <c r="T22" s="87" t="e">
        <f>AVERAGEIF((INDEX(I:I,17+15*(ROW()-ROW($S$14))):INDEX(I:I,16+15*(ROW()-ROW($S$14)+1))), "&gt;0")</f>
        <v>#DIV/0!</v>
      </c>
      <c r="U22" s="87" t="e">
        <f>AVERAGEIF((INDEX(J:J,17+15*(ROW()-ROW($S$14))):INDEX(J:J,16+15*(ROW()-ROW($S$14)+1))), "&gt;0")</f>
        <v>#DIV/0!</v>
      </c>
      <c r="V22" s="87" t="e">
        <f>AVERAGEIF((INDEX(K:K,17+15*(ROW()-ROW($S$14))):INDEX(K:K,16+15*(ROW()-ROW($S$14)+1))), "&gt;0")</f>
        <v>#DIV/0!</v>
      </c>
      <c r="W22" s="87" t="e">
        <f>AVERAGEIF((INDEX(L:L,17+15*(ROW()-ROW($S$14))):INDEX(L:L,16+15*(ROW()-ROW($S$14)+1))), "&gt;0")</f>
        <v>#DIV/0!</v>
      </c>
      <c r="X22" s="177" t="e">
        <f>AVERAGEIF((INDEX(M:M,17+15*(ROW()-ROW($S$14))):INDEX(M:M,16+15*(ROW()-ROW($S$14)+1))), "&gt;0")</f>
        <v>#DIV/0!</v>
      </c>
    </row>
    <row r="23" spans="1:24" s="63" customFormat="1" x14ac:dyDescent="0.2">
      <c r="A23" s="564"/>
      <c r="B23" s="565"/>
      <c r="C23" s="566"/>
      <c r="D23" s="118">
        <f>'Step 1. Meteorological Inputs'!D38</f>
        <v>0</v>
      </c>
      <c r="E23" s="76">
        <f>'Step 1. Meteorological Inputs'!E38</f>
        <v>0</v>
      </c>
      <c r="F23" s="76">
        <f>'Step 1. Meteorological Inputs'!F38</f>
        <v>0</v>
      </c>
      <c r="G23" s="92" t="e">
        <f t="shared" si="1"/>
        <v>#NUM!</v>
      </c>
      <c r="H23" s="29" t="e">
        <f>'Step 1. Meteorological Inputs'!U38*'Step 2. Crown parameters'!$K$19*(-LN(1-'Step 1. Meteorological Inputs'!V38*(1/'Step 2. Crown parameters'!$G$19)))</f>
        <v>#DIV/0!</v>
      </c>
      <c r="I23" s="77" t="e">
        <f>'Step 1. Meteorological Inputs'!U38*'Step 2. Crown parameters'!$K$20*(-LN(1-'Step 1. Meteorological Inputs'!V38*(1/'Step 2. Crown parameters'!$G$20)))</f>
        <v>#DIV/0!</v>
      </c>
      <c r="J23" s="77" t="e">
        <f>'Step 1. Meteorological Inputs'!U38*'Step 2. Crown parameters'!$K$21*(-LN(1-'Step 1. Meteorological Inputs'!V38*(1/'Step 2. Crown parameters'!$G$21)))</f>
        <v>#DIV/0!</v>
      </c>
      <c r="K23" s="77" t="e">
        <f>'Step 1. Meteorological Inputs'!U38*'Step 2. Crown parameters'!$K$22*(-LN(1-'Step 1. Meteorological Inputs'!V38*(1/'Step 2. Crown parameters'!$G$22)))</f>
        <v>#DIV/0!</v>
      </c>
      <c r="L23" s="77" t="e">
        <f>'Step 1. Meteorological Inputs'!U38*'Step 2. Crown parameters'!$K$23*-(LN(1-'Step 1. Meteorological Inputs'!V38*(1/('Step 2. Crown parameters'!$G$23))))</f>
        <v>#DIV/0!</v>
      </c>
      <c r="M23" s="119" t="e">
        <f>'Step 1. Meteorological Inputs'!U38*'Step 2. Crown parameters'!$K$24*-(LN(1-'Step 1. Meteorological Inputs'!V38*(1/'Step 2. Crown parameters'!$G$24)))</f>
        <v>#DIV/0!</v>
      </c>
      <c r="N23" s="65"/>
      <c r="O23" s="66"/>
      <c r="P23" s="569"/>
      <c r="Q23" s="570"/>
      <c r="R23" s="189">
        <v>9</v>
      </c>
      <c r="S23" s="176" t="e">
        <f>AVERAGEIF((INDEX(H:H,17+15*(ROW()-ROW($S$14))):INDEX(H:H,16+15*(ROW()-ROW($S$14)+1))), "&gt;0")</f>
        <v>#DIV/0!</v>
      </c>
      <c r="T23" s="87" t="e">
        <f>AVERAGEIF((INDEX(I:I,17+15*(ROW()-ROW($S$14))):INDEX(I:I,16+15*(ROW()-ROW($S$14)+1))), "&gt;0")</f>
        <v>#DIV/0!</v>
      </c>
      <c r="U23" s="87" t="e">
        <f>AVERAGEIF((INDEX(J:J,17+15*(ROW()-ROW($S$14))):INDEX(J:J,16+15*(ROW()-ROW($S$14)+1))), "&gt;0")</f>
        <v>#DIV/0!</v>
      </c>
      <c r="V23" s="87" t="e">
        <f>AVERAGEIF((INDEX(K:K,17+15*(ROW()-ROW($S$14))):INDEX(K:K,16+15*(ROW()-ROW($S$14)+1))), "&gt;0")</f>
        <v>#DIV/0!</v>
      </c>
      <c r="W23" s="87" t="e">
        <f>AVERAGEIF((INDEX(L:L,17+15*(ROW()-ROW($S$14))):INDEX(L:L,16+15*(ROW()-ROW($S$14)+1))), "&gt;0")</f>
        <v>#DIV/0!</v>
      </c>
      <c r="X23" s="177" t="e">
        <f>AVERAGEIF((INDEX(M:M,17+15*(ROW()-ROW($S$14))):INDEX(M:M,16+15*(ROW()-ROW($S$14)+1))), "&gt;0")</f>
        <v>#DIV/0!</v>
      </c>
    </row>
    <row r="24" spans="1:24" s="63" customFormat="1" x14ac:dyDescent="0.2">
      <c r="A24" s="561"/>
      <c r="B24" s="562"/>
      <c r="C24" s="563"/>
      <c r="D24" s="118">
        <f>'Step 1. Meteorological Inputs'!D39</f>
        <v>0</v>
      </c>
      <c r="E24" s="76">
        <f>'Step 1. Meteorological Inputs'!E39</f>
        <v>0</v>
      </c>
      <c r="F24" s="76">
        <f>'Step 1. Meteorological Inputs'!F39</f>
        <v>0</v>
      </c>
      <c r="G24" s="92" t="e">
        <f t="shared" si="1"/>
        <v>#NUM!</v>
      </c>
      <c r="H24" s="29" t="e">
        <f>'Step 1. Meteorological Inputs'!U39*'Step 2. Crown parameters'!$K$19*(-LN(1-'Step 1. Meteorological Inputs'!V39*(1/'Step 2. Crown parameters'!$G$19)))</f>
        <v>#DIV/0!</v>
      </c>
      <c r="I24" s="77" t="e">
        <f>'Step 1. Meteorological Inputs'!U39*'Step 2. Crown parameters'!$K$20*(-LN(1-'Step 1. Meteorological Inputs'!V39*(1/'Step 2. Crown parameters'!$G$20)))</f>
        <v>#DIV/0!</v>
      </c>
      <c r="J24" s="77" t="e">
        <f>'Step 1. Meteorological Inputs'!U39*'Step 2. Crown parameters'!$K$21*(-LN(1-'Step 1. Meteorological Inputs'!V39*(1/'Step 2. Crown parameters'!$G$21)))</f>
        <v>#DIV/0!</v>
      </c>
      <c r="K24" s="77" t="e">
        <f>'Step 1. Meteorological Inputs'!U39*'Step 2. Crown parameters'!$K$22*(-LN(1-'Step 1. Meteorological Inputs'!V39*(1/'Step 2. Crown parameters'!$G$22)))</f>
        <v>#DIV/0!</v>
      </c>
      <c r="L24" s="77" t="e">
        <f>'Step 1. Meteorological Inputs'!U39*'Step 2. Crown parameters'!$K$23*-(LN(1-'Step 1. Meteorological Inputs'!V39*(1/('Step 2. Crown parameters'!$G$23))))</f>
        <v>#DIV/0!</v>
      </c>
      <c r="M24" s="119" t="e">
        <f>'Step 1. Meteorological Inputs'!U39*'Step 2. Crown parameters'!$K$24*-(LN(1-'Step 1. Meteorological Inputs'!V39*(1/'Step 2. Crown parameters'!$G$24)))</f>
        <v>#DIV/0!</v>
      </c>
      <c r="N24" s="65"/>
      <c r="O24" s="66"/>
      <c r="P24" s="569"/>
      <c r="Q24" s="570"/>
      <c r="R24" s="189">
        <v>10</v>
      </c>
      <c r="S24" s="176" t="e">
        <f>AVERAGEIF((INDEX(H:H,17+15*(ROW()-ROW($S$14))):INDEX(H:H,16+15*(ROW()-ROW($S$14)+1))), "&gt;0")</f>
        <v>#DIV/0!</v>
      </c>
      <c r="T24" s="87" t="e">
        <f>AVERAGEIF((INDEX(I:I,17+15*(ROW()-ROW($S$14))):INDEX(I:I,16+15*(ROW()-ROW($S$14)+1))), "&gt;0")</f>
        <v>#DIV/0!</v>
      </c>
      <c r="U24" s="87" t="e">
        <f>AVERAGEIF((INDEX(J:J,17+15*(ROW()-ROW($S$14))):INDEX(J:J,16+15*(ROW()-ROW($S$14)+1))), "&gt;0")</f>
        <v>#DIV/0!</v>
      </c>
      <c r="V24" s="87" t="e">
        <f>AVERAGEIF((INDEX(K:K,17+15*(ROW()-ROW($S$14))):INDEX(K:K,16+15*(ROW()-ROW($S$14)+1))), "&gt;0")</f>
        <v>#DIV/0!</v>
      </c>
      <c r="W24" s="87" t="e">
        <f>AVERAGEIF((INDEX(L:L,17+15*(ROW()-ROW($S$14))):INDEX(L:L,16+15*(ROW()-ROW($S$14)+1))), "&gt;0")</f>
        <v>#DIV/0!</v>
      </c>
      <c r="X24" s="177" t="e">
        <f>AVERAGEIF((INDEX(M:M,17+15*(ROW()-ROW($S$14))):INDEX(M:M,16+15*(ROW()-ROW($S$14)+1))), "&gt;0")</f>
        <v>#DIV/0!</v>
      </c>
    </row>
    <row r="25" spans="1:24" s="63" customFormat="1" ht="16" customHeight="1" thickBot="1" x14ac:dyDescent="0.25">
      <c r="A25" s="564" t="s">
        <v>62</v>
      </c>
      <c r="B25" s="565"/>
      <c r="C25" s="566"/>
      <c r="D25" s="118">
        <f>'Step 1. Meteorological Inputs'!D40</f>
        <v>0</v>
      </c>
      <c r="E25" s="76">
        <f>'Step 1. Meteorological Inputs'!E40</f>
        <v>0</v>
      </c>
      <c r="F25" s="76">
        <f>'Step 1. Meteorological Inputs'!F40</f>
        <v>0</v>
      </c>
      <c r="G25" s="92" t="e">
        <f t="shared" si="1"/>
        <v>#NUM!</v>
      </c>
      <c r="H25" s="29" t="e">
        <f>'Step 1. Meteorological Inputs'!U40*'Step 2. Crown parameters'!$K$19*(-LN(1-'Step 1. Meteorological Inputs'!V40*(1/'Step 2. Crown parameters'!$G$19)))</f>
        <v>#DIV/0!</v>
      </c>
      <c r="I25" s="77" t="e">
        <f>'Step 1. Meteorological Inputs'!U40*'Step 2. Crown parameters'!$K$20*(-LN(1-'Step 1. Meteorological Inputs'!V40*(1/'Step 2. Crown parameters'!$G$20)))</f>
        <v>#DIV/0!</v>
      </c>
      <c r="J25" s="77" t="e">
        <f>'Step 1. Meteorological Inputs'!U40*'Step 2. Crown parameters'!$K$21*(-LN(1-'Step 1. Meteorological Inputs'!V40*(1/'Step 2. Crown parameters'!$G$21)))</f>
        <v>#DIV/0!</v>
      </c>
      <c r="K25" s="77" t="e">
        <f>'Step 1. Meteorological Inputs'!U40*'Step 2. Crown parameters'!$K$22*(-LN(1-'Step 1. Meteorological Inputs'!V40*(1/'Step 2. Crown parameters'!$G$22)))</f>
        <v>#DIV/0!</v>
      </c>
      <c r="L25" s="77" t="e">
        <f>'Step 1. Meteorological Inputs'!U40*'Step 2. Crown parameters'!$K$23*-(LN(1-'Step 1. Meteorological Inputs'!V40*(1/('Step 2. Crown parameters'!$G$23))))</f>
        <v>#DIV/0!</v>
      </c>
      <c r="M25" s="119" t="e">
        <f>'Step 1. Meteorological Inputs'!U40*'Step 2. Crown parameters'!$K$24*-(LN(1-'Step 1. Meteorological Inputs'!V40*(1/'Step 2. Crown parameters'!$G$24)))</f>
        <v>#DIV/0!</v>
      </c>
      <c r="N25" s="65"/>
      <c r="O25" s="66"/>
      <c r="P25" s="571"/>
      <c r="Q25" s="572"/>
      <c r="R25" s="190">
        <v>11</v>
      </c>
      <c r="S25" s="178" t="e">
        <f>AVERAGEIF((INDEX(H:H,17+15*(ROW()-ROW($S$14))):INDEX(H:H,16+15*(ROW()-ROW($S$14)+1))), "&gt;0")</f>
        <v>#DIV/0!</v>
      </c>
      <c r="T25" s="179" t="e">
        <f>AVERAGEIF((INDEX(I:I,17+15*(ROW()-ROW($S$14))):INDEX(I:I,16+15*(ROW()-ROW($S$14)+1))), "&gt;0")</f>
        <v>#DIV/0!</v>
      </c>
      <c r="U25" s="179" t="e">
        <f>AVERAGEIF((INDEX(J:J,17+15*(ROW()-ROW($S$14))):INDEX(J:J,16+15*(ROW()-ROW($S$14)+1))), "&gt;0")</f>
        <v>#DIV/0!</v>
      </c>
      <c r="V25" s="179" t="e">
        <f>AVERAGEIF((INDEX(K:K,17+15*(ROW()-ROW($S$14))):INDEX(K:K,16+15*(ROW()-ROW($S$14)+1))), "&gt;0")</f>
        <v>#DIV/0!</v>
      </c>
      <c r="W25" s="179" t="e">
        <f>AVERAGEIF((INDEX(L:L,17+15*(ROW()-ROW($S$14))):INDEX(L:L,16+15*(ROW()-ROW($S$14)+1))), "&gt;0")</f>
        <v>#DIV/0!</v>
      </c>
      <c r="X25" s="180" t="e">
        <f>AVERAGEIF((INDEX(M:M,17+15*(ROW()-ROW($S$14))):INDEX(M:M,16+15*(ROW()-ROW($S$14)+1))), "&gt;0")</f>
        <v>#DIV/0!</v>
      </c>
    </row>
    <row r="26" spans="1:24" s="63" customFormat="1" x14ac:dyDescent="0.2">
      <c r="A26" s="564"/>
      <c r="B26" s="565"/>
      <c r="C26" s="566"/>
      <c r="D26" s="118">
        <f>'Step 1. Meteorological Inputs'!D41</f>
        <v>0</v>
      </c>
      <c r="E26" s="76">
        <f>'Step 1. Meteorological Inputs'!E41</f>
        <v>0</v>
      </c>
      <c r="F26" s="76">
        <f>'Step 1. Meteorological Inputs'!F41</f>
        <v>0</v>
      </c>
      <c r="G26" s="92" t="e">
        <f t="shared" si="1"/>
        <v>#NUM!</v>
      </c>
      <c r="H26" s="29" t="e">
        <f>'Step 1. Meteorological Inputs'!U41*'Step 2. Crown parameters'!$K$19*(-LN(1-'Step 1. Meteorological Inputs'!V41*(1/'Step 2. Crown parameters'!$G$19)))</f>
        <v>#DIV/0!</v>
      </c>
      <c r="I26" s="77" t="e">
        <f>'Step 1. Meteorological Inputs'!U41*'Step 2. Crown parameters'!$K$20*(-LN(1-'Step 1. Meteorological Inputs'!V41*(1/'Step 2. Crown parameters'!$G$20)))</f>
        <v>#DIV/0!</v>
      </c>
      <c r="J26" s="77" t="e">
        <f>'Step 1. Meteorological Inputs'!U41*'Step 2. Crown parameters'!$K$21*(-LN(1-'Step 1. Meteorological Inputs'!V41*(1/'Step 2. Crown parameters'!$G$21)))</f>
        <v>#DIV/0!</v>
      </c>
      <c r="K26" s="77" t="e">
        <f>'Step 1. Meteorological Inputs'!U41*'Step 2. Crown parameters'!$K$22*(-LN(1-'Step 1. Meteorological Inputs'!V41*(1/'Step 2. Crown parameters'!$G$22)))</f>
        <v>#DIV/0!</v>
      </c>
      <c r="L26" s="77" t="e">
        <f>'Step 1. Meteorological Inputs'!U41*'Step 2. Crown parameters'!$K$23*-(LN(1-'Step 1. Meteorological Inputs'!V41*(1/('Step 2. Crown parameters'!$G$23))))</f>
        <v>#DIV/0!</v>
      </c>
      <c r="M26" s="119" t="e">
        <f>'Step 1. Meteorological Inputs'!U41*'Step 2. Crown parameters'!$K$24*-(LN(1-'Step 1. Meteorological Inputs'!V41*(1/'Step 2. Crown parameters'!$G$24)))</f>
        <v>#DIV/0!</v>
      </c>
      <c r="N26" s="65"/>
      <c r="O26" s="66"/>
    </row>
    <row r="27" spans="1:24" s="63" customFormat="1" x14ac:dyDescent="0.2">
      <c r="A27" s="564"/>
      <c r="B27" s="565"/>
      <c r="C27" s="566"/>
      <c r="D27" s="118">
        <f>'Step 1. Meteorological Inputs'!D42</f>
        <v>0</v>
      </c>
      <c r="E27" s="76">
        <f>'Step 1. Meteorological Inputs'!E42</f>
        <v>0</v>
      </c>
      <c r="F27" s="76">
        <f>'Step 1. Meteorological Inputs'!F42</f>
        <v>0</v>
      </c>
      <c r="G27" s="92" t="e">
        <f t="shared" si="1"/>
        <v>#NUM!</v>
      </c>
      <c r="H27" s="29" t="e">
        <f>'Step 1. Meteorological Inputs'!U42*'Step 2. Crown parameters'!$K$19*(-LN(1-'Step 1. Meteorological Inputs'!V42*(1/'Step 2. Crown parameters'!$G$19)))</f>
        <v>#DIV/0!</v>
      </c>
      <c r="I27" s="77" t="e">
        <f>'Step 1. Meteorological Inputs'!U42*'Step 2. Crown parameters'!$K$20*(-LN(1-'Step 1. Meteorological Inputs'!V42*(1/'Step 2. Crown parameters'!$G$20)))</f>
        <v>#DIV/0!</v>
      </c>
      <c r="J27" s="77" t="e">
        <f>'Step 1. Meteorological Inputs'!U42*'Step 2. Crown parameters'!$K$21*(-LN(1-'Step 1. Meteorological Inputs'!V42*(1/'Step 2. Crown parameters'!$G$21)))</f>
        <v>#DIV/0!</v>
      </c>
      <c r="K27" s="77" t="e">
        <f>'Step 1. Meteorological Inputs'!U42*'Step 2. Crown parameters'!$K$22*(-LN(1-'Step 1. Meteorological Inputs'!V42*(1/'Step 2. Crown parameters'!$G$22)))</f>
        <v>#DIV/0!</v>
      </c>
      <c r="L27" s="77" t="e">
        <f>'Step 1. Meteorological Inputs'!U42*'Step 2. Crown parameters'!$K$23*-(LN(1-'Step 1. Meteorological Inputs'!V42*(1/('Step 2. Crown parameters'!$G$23))))</f>
        <v>#DIV/0!</v>
      </c>
      <c r="M27" s="119" t="e">
        <f>'Step 1. Meteorological Inputs'!U42*'Step 2. Crown parameters'!$K$24*-(LN(1-'Step 1. Meteorological Inputs'!V42*(1/'Step 2. Crown parameters'!$G$24)))</f>
        <v>#DIV/0!</v>
      </c>
      <c r="N27" s="65"/>
      <c r="O27" s="66"/>
    </row>
    <row r="28" spans="1:24" s="63" customFormat="1" x14ac:dyDescent="0.2">
      <c r="A28" s="564"/>
      <c r="B28" s="565"/>
      <c r="C28" s="566"/>
      <c r="D28" s="118">
        <f>'Step 1. Meteorological Inputs'!D43</f>
        <v>0</v>
      </c>
      <c r="E28" s="76">
        <f>'Step 1. Meteorological Inputs'!E43</f>
        <v>0</v>
      </c>
      <c r="F28" s="76">
        <f>'Step 1. Meteorological Inputs'!F43</f>
        <v>0</v>
      </c>
      <c r="G28" s="92" t="e">
        <f t="shared" si="1"/>
        <v>#NUM!</v>
      </c>
      <c r="H28" s="29" t="e">
        <f>'Step 1. Meteorological Inputs'!U43*'Step 2. Crown parameters'!$K$19*(-LN(1-'Step 1. Meteorological Inputs'!V43*(1/'Step 2. Crown parameters'!$G$19)))</f>
        <v>#DIV/0!</v>
      </c>
      <c r="I28" s="77" t="e">
        <f>'Step 1. Meteorological Inputs'!U43*'Step 2. Crown parameters'!$K$20*(-LN(1-'Step 1. Meteorological Inputs'!V43*(1/'Step 2. Crown parameters'!$G$20)))</f>
        <v>#DIV/0!</v>
      </c>
      <c r="J28" s="77" t="e">
        <f>'Step 1. Meteorological Inputs'!U43*'Step 2. Crown parameters'!$K$21*(-LN(1-'Step 1. Meteorological Inputs'!V43*(1/'Step 2. Crown parameters'!$G$21)))</f>
        <v>#DIV/0!</v>
      </c>
      <c r="K28" s="77" t="e">
        <f>'Step 1. Meteorological Inputs'!U43*'Step 2. Crown parameters'!$K$22*(-LN(1-'Step 1. Meteorological Inputs'!V43*(1/'Step 2. Crown parameters'!$G$22)))</f>
        <v>#DIV/0!</v>
      </c>
      <c r="L28" s="77" t="e">
        <f>'Step 1. Meteorological Inputs'!U43*'Step 2. Crown parameters'!$K$23*-(LN(1-'Step 1. Meteorological Inputs'!V43*(1/('Step 2. Crown parameters'!$G$23))))</f>
        <v>#DIV/0!</v>
      </c>
      <c r="M28" s="119" t="e">
        <f>'Step 1. Meteorological Inputs'!U43*'Step 2. Crown parameters'!$K$24*-(LN(1-'Step 1. Meteorological Inputs'!V43*(1/'Step 2. Crown parameters'!$G$24)))</f>
        <v>#DIV/0!</v>
      </c>
      <c r="N28" s="65"/>
      <c r="O28" s="66"/>
    </row>
    <row r="29" spans="1:24" s="63" customFormat="1" x14ac:dyDescent="0.2">
      <c r="A29" s="153"/>
      <c r="B29" s="154"/>
      <c r="C29" s="155"/>
      <c r="D29" s="118">
        <f>'Step 1. Meteorological Inputs'!D44</f>
        <v>0</v>
      </c>
      <c r="E29" s="76">
        <f>'Step 1. Meteorological Inputs'!E44</f>
        <v>0</v>
      </c>
      <c r="F29" s="76">
        <f>'Step 1. Meteorological Inputs'!F44</f>
        <v>0</v>
      </c>
      <c r="G29" s="92" t="e">
        <f t="shared" si="1"/>
        <v>#NUM!</v>
      </c>
      <c r="H29" s="29" t="e">
        <f>'Step 1. Meteorological Inputs'!U44*'Step 2. Crown parameters'!$K$19*(-LN(1-'Step 1. Meteorological Inputs'!V44*(1/'Step 2. Crown parameters'!$G$19)))</f>
        <v>#DIV/0!</v>
      </c>
      <c r="I29" s="77" t="e">
        <f>'Step 1. Meteorological Inputs'!U44*'Step 2. Crown parameters'!$K$20*(-LN(1-'Step 1. Meteorological Inputs'!V44*(1/'Step 2. Crown parameters'!$G$20)))</f>
        <v>#DIV/0!</v>
      </c>
      <c r="J29" s="77" t="e">
        <f>'Step 1. Meteorological Inputs'!U44*'Step 2. Crown parameters'!$K$21*(-LN(1-'Step 1. Meteorological Inputs'!V44*(1/'Step 2. Crown parameters'!$G$21)))</f>
        <v>#DIV/0!</v>
      </c>
      <c r="K29" s="77" t="e">
        <f>'Step 1. Meteorological Inputs'!U44*'Step 2. Crown parameters'!$K$22*(-LN(1-'Step 1. Meteorological Inputs'!V44*(1/'Step 2. Crown parameters'!$G$22)))</f>
        <v>#DIV/0!</v>
      </c>
      <c r="L29" s="77" t="e">
        <f>'Step 1. Meteorological Inputs'!U44*'Step 2. Crown parameters'!$K$23*-(LN(1-'Step 1. Meteorological Inputs'!V44*(1/('Step 2. Crown parameters'!$G$23))))</f>
        <v>#DIV/0!</v>
      </c>
      <c r="M29" s="119" t="e">
        <f>'Step 1. Meteorological Inputs'!U44*'Step 2. Crown parameters'!$K$24*-(LN(1-'Step 1. Meteorological Inputs'!V44*(1/'Step 2. Crown parameters'!$G$24)))</f>
        <v>#DIV/0!</v>
      </c>
      <c r="N29" s="65"/>
      <c r="O29" s="66"/>
    </row>
    <row r="30" spans="1:24" s="63" customFormat="1" x14ac:dyDescent="0.2">
      <c r="A30" s="558" t="s">
        <v>64</v>
      </c>
      <c r="B30" s="559"/>
      <c r="C30" s="560"/>
      <c r="D30" s="118">
        <f>'Step 1. Meteorological Inputs'!D45</f>
        <v>0</v>
      </c>
      <c r="E30" s="76">
        <f>'Step 1. Meteorological Inputs'!E45</f>
        <v>0</v>
      </c>
      <c r="F30" s="76">
        <f>'Step 1. Meteorological Inputs'!F45</f>
        <v>0</v>
      </c>
      <c r="G30" s="92" t="e">
        <f t="shared" si="1"/>
        <v>#NUM!</v>
      </c>
      <c r="H30" s="29" t="e">
        <f>'Step 1. Meteorological Inputs'!U45*'Step 2. Crown parameters'!$K$19*(-LN(1-'Step 1. Meteorological Inputs'!V45*(1/'Step 2. Crown parameters'!$G$19)))</f>
        <v>#DIV/0!</v>
      </c>
      <c r="I30" s="77" t="e">
        <f>'Step 1. Meteorological Inputs'!U45*'Step 2. Crown parameters'!$K$20*(-LN(1-'Step 1. Meteorological Inputs'!V45*(1/'Step 2. Crown parameters'!$G$20)))</f>
        <v>#DIV/0!</v>
      </c>
      <c r="J30" s="77" t="e">
        <f>'Step 1. Meteorological Inputs'!U45*'Step 2. Crown parameters'!$K$21*(-LN(1-'Step 1. Meteorological Inputs'!V45*(1/'Step 2. Crown parameters'!$G$21)))</f>
        <v>#DIV/0!</v>
      </c>
      <c r="K30" s="77" t="e">
        <f>'Step 1. Meteorological Inputs'!U45*'Step 2. Crown parameters'!$K$22*(-LN(1-'Step 1. Meteorological Inputs'!V45*(1/'Step 2. Crown parameters'!$G$22)))</f>
        <v>#DIV/0!</v>
      </c>
      <c r="L30" s="77" t="e">
        <f>'Step 1. Meteorological Inputs'!U45*'Step 2. Crown parameters'!$K$23*-(LN(1-'Step 1. Meteorological Inputs'!V45*(1/('Step 2. Crown parameters'!$G$23))))</f>
        <v>#DIV/0!</v>
      </c>
      <c r="M30" s="119" t="e">
        <f>'Step 1. Meteorological Inputs'!U45*'Step 2. Crown parameters'!$K$24*-(LN(1-'Step 1. Meteorological Inputs'!V45*(1/'Step 2. Crown parameters'!$G$24)))</f>
        <v>#DIV/0!</v>
      </c>
      <c r="N30" s="65"/>
      <c r="O30" s="66"/>
    </row>
    <row r="31" spans="1:24" s="63" customFormat="1" x14ac:dyDescent="0.2">
      <c r="A31" s="105"/>
      <c r="B31" s="106"/>
      <c r="C31" s="107"/>
      <c r="D31" s="118">
        <f>'Step 1. Meteorological Inputs'!D46</f>
        <v>0</v>
      </c>
      <c r="E31" s="76">
        <f>'Step 1. Meteorological Inputs'!E46</f>
        <v>0</v>
      </c>
      <c r="F31" s="76">
        <f>'Step 1. Meteorological Inputs'!F46</f>
        <v>0</v>
      </c>
      <c r="G31" s="92" t="e">
        <f t="shared" si="1"/>
        <v>#NUM!</v>
      </c>
      <c r="H31" s="29" t="e">
        <f>'Step 1. Meteorological Inputs'!U46*'Step 2. Crown parameters'!$K$19*(-LN(1-'Step 1. Meteorological Inputs'!V46*(1/'Step 2. Crown parameters'!$G$19)))</f>
        <v>#DIV/0!</v>
      </c>
      <c r="I31" s="77" t="e">
        <f>'Step 1. Meteorological Inputs'!U46*'Step 2. Crown parameters'!$K$20*(-LN(1-'Step 1. Meteorological Inputs'!V46*(1/'Step 2. Crown parameters'!$G$20)))</f>
        <v>#DIV/0!</v>
      </c>
      <c r="J31" s="77" t="e">
        <f>'Step 1. Meteorological Inputs'!U46*'Step 2. Crown parameters'!$K$21*(-LN(1-'Step 1. Meteorological Inputs'!V46*(1/'Step 2. Crown parameters'!$G$21)))</f>
        <v>#DIV/0!</v>
      </c>
      <c r="K31" s="77" t="e">
        <f>'Step 1. Meteorological Inputs'!U46*'Step 2. Crown parameters'!$K$22*(-LN(1-'Step 1. Meteorological Inputs'!V46*(1/'Step 2. Crown parameters'!$G$22)))</f>
        <v>#DIV/0!</v>
      </c>
      <c r="L31" s="77" t="e">
        <f>'Step 1. Meteorological Inputs'!U46*'Step 2. Crown parameters'!$K$23*-(LN(1-'Step 1. Meteorological Inputs'!V46*(1/('Step 2. Crown parameters'!$G$23))))</f>
        <v>#DIV/0!</v>
      </c>
      <c r="M31" s="119" t="e">
        <f>'Step 1. Meteorological Inputs'!U46*'Step 2. Crown parameters'!$K$24*-(LN(1-'Step 1. Meteorological Inputs'!V46*(1/'Step 2. Crown parameters'!$G$24)))</f>
        <v>#DIV/0!</v>
      </c>
      <c r="N31" s="65"/>
      <c r="O31" s="66"/>
    </row>
    <row r="32" spans="1:24" s="63" customFormat="1" x14ac:dyDescent="0.2">
      <c r="A32" s="105"/>
      <c r="B32" s="106"/>
      <c r="C32" s="107"/>
      <c r="D32" s="118">
        <f>'Step 1. Meteorological Inputs'!D47</f>
        <v>0</v>
      </c>
      <c r="E32" s="76">
        <f>'Step 1. Meteorological Inputs'!E47</f>
        <v>0</v>
      </c>
      <c r="F32" s="76">
        <f>'Step 1. Meteorological Inputs'!F47</f>
        <v>0</v>
      </c>
      <c r="G32" s="92" t="e">
        <f t="shared" si="1"/>
        <v>#NUM!</v>
      </c>
      <c r="H32" s="29" t="e">
        <f>'Step 1. Meteorological Inputs'!U47*'Step 2. Crown parameters'!$K$19*(-LN(1-'Step 1. Meteorological Inputs'!V47*(1/'Step 2. Crown parameters'!$G$19)))</f>
        <v>#DIV/0!</v>
      </c>
      <c r="I32" s="77" t="e">
        <f>'Step 1. Meteorological Inputs'!U47*'Step 2. Crown parameters'!$K$20*(-LN(1-'Step 1. Meteorological Inputs'!V47*(1/'Step 2. Crown parameters'!$G$20)))</f>
        <v>#DIV/0!</v>
      </c>
      <c r="J32" s="77" t="e">
        <f>'Step 1. Meteorological Inputs'!U47*'Step 2. Crown parameters'!$K$21*(-LN(1-'Step 1. Meteorological Inputs'!V47*(1/'Step 2. Crown parameters'!$G$21)))</f>
        <v>#DIV/0!</v>
      </c>
      <c r="K32" s="77" t="e">
        <f>'Step 1. Meteorological Inputs'!U47*'Step 2. Crown parameters'!$K$22*(-LN(1-'Step 1. Meteorological Inputs'!V47*(1/'Step 2. Crown parameters'!$G$22)))</f>
        <v>#DIV/0!</v>
      </c>
      <c r="L32" s="77" t="e">
        <f>'Step 1. Meteorological Inputs'!U47*'Step 2. Crown parameters'!$K$23*-(LN(1-'Step 1. Meteorological Inputs'!V47*(1/('Step 2. Crown parameters'!$G$23))))</f>
        <v>#DIV/0!</v>
      </c>
      <c r="M32" s="119" t="e">
        <f>'Step 1. Meteorological Inputs'!U47*'Step 2. Crown parameters'!$K$24*-(LN(1-'Step 1. Meteorological Inputs'!V47*(1/'Step 2. Crown parameters'!$G$24)))</f>
        <v>#DIV/0!</v>
      </c>
      <c r="N32" s="65"/>
      <c r="O32" s="66"/>
    </row>
    <row r="33" spans="1:15" s="63" customFormat="1" x14ac:dyDescent="0.2">
      <c r="A33" s="105"/>
      <c r="B33" s="106"/>
      <c r="C33" s="107"/>
      <c r="D33" s="118">
        <f>'Step 1. Meteorological Inputs'!D48</f>
        <v>0</v>
      </c>
      <c r="E33" s="76">
        <f>'Step 1. Meteorological Inputs'!E48</f>
        <v>0</v>
      </c>
      <c r="F33" s="76">
        <f>'Step 1. Meteorological Inputs'!F48</f>
        <v>0</v>
      </c>
      <c r="G33" s="92" t="e">
        <f t="shared" si="1"/>
        <v>#NUM!</v>
      </c>
      <c r="H33" s="29" t="e">
        <f>'Step 1. Meteorological Inputs'!U48*'Step 2. Crown parameters'!$K$19*(-LN(1-'Step 1. Meteorological Inputs'!V48*(1/'Step 2. Crown parameters'!$G$19)))</f>
        <v>#DIV/0!</v>
      </c>
      <c r="I33" s="77" t="e">
        <f>'Step 1. Meteorological Inputs'!U48*'Step 2. Crown parameters'!$K$20*(-LN(1-'Step 1. Meteorological Inputs'!V48*(1/'Step 2. Crown parameters'!$G$20)))</f>
        <v>#DIV/0!</v>
      </c>
      <c r="J33" s="77" t="e">
        <f>'Step 1. Meteorological Inputs'!U48*'Step 2. Crown parameters'!$K$21*(-LN(1-'Step 1. Meteorological Inputs'!V48*(1/'Step 2. Crown parameters'!$G$21)))</f>
        <v>#DIV/0!</v>
      </c>
      <c r="K33" s="77" t="e">
        <f>'Step 1. Meteorological Inputs'!U48*'Step 2. Crown parameters'!$K$22*(-LN(1-'Step 1. Meteorological Inputs'!V48*(1/'Step 2. Crown parameters'!$G$22)))</f>
        <v>#DIV/0!</v>
      </c>
      <c r="L33" s="77" t="e">
        <f>'Step 1. Meteorological Inputs'!U48*'Step 2. Crown parameters'!$K$23*-(LN(1-'Step 1. Meteorological Inputs'!V48*(1/('Step 2. Crown parameters'!$G$23))))</f>
        <v>#DIV/0!</v>
      </c>
      <c r="M33" s="119" t="e">
        <f>'Step 1. Meteorological Inputs'!U48*'Step 2. Crown parameters'!$K$24*-(LN(1-'Step 1. Meteorological Inputs'!V48*(1/'Step 2. Crown parameters'!$G$24)))</f>
        <v>#DIV/0!</v>
      </c>
      <c r="N33" s="65"/>
      <c r="O33" s="66"/>
    </row>
    <row r="34" spans="1:15" s="66" customFormat="1" x14ac:dyDescent="0.2">
      <c r="A34" s="59"/>
      <c r="B34" s="60"/>
      <c r="C34" s="108"/>
      <c r="D34" s="118">
        <f>'Step 1. Meteorological Inputs'!D49</f>
        <v>0</v>
      </c>
      <c r="E34" s="76">
        <f>'Step 1. Meteorological Inputs'!E49</f>
        <v>0</v>
      </c>
      <c r="F34" s="76">
        <f>'Step 1. Meteorological Inputs'!F49</f>
        <v>0</v>
      </c>
      <c r="G34" s="92" t="e">
        <f t="shared" si="1"/>
        <v>#NUM!</v>
      </c>
      <c r="H34" s="29" t="e">
        <f>'Step 1. Meteorological Inputs'!U49*'Step 2. Crown parameters'!$K$19*(-LN(1-'Step 1. Meteorological Inputs'!V49*(1/'Step 2. Crown parameters'!$G$19)))</f>
        <v>#DIV/0!</v>
      </c>
      <c r="I34" s="77" t="e">
        <f>'Step 1. Meteorological Inputs'!U49*'Step 2. Crown parameters'!$K$20*(-LN(1-'Step 1. Meteorological Inputs'!V49*(1/'Step 2. Crown parameters'!$G$20)))</f>
        <v>#DIV/0!</v>
      </c>
      <c r="J34" s="77" t="e">
        <f>'Step 1. Meteorological Inputs'!U49*'Step 2. Crown parameters'!$K$21*(-LN(1-'Step 1. Meteorological Inputs'!V49*(1/'Step 2. Crown parameters'!$G$21)))</f>
        <v>#DIV/0!</v>
      </c>
      <c r="K34" s="77" t="e">
        <f>'Step 1. Meteorological Inputs'!U49*'Step 2. Crown parameters'!$K$22*(-LN(1-'Step 1. Meteorological Inputs'!V49*(1/'Step 2. Crown parameters'!$G$22)))</f>
        <v>#DIV/0!</v>
      </c>
      <c r="L34" s="77" t="e">
        <f>'Step 1. Meteorological Inputs'!U49*'Step 2. Crown parameters'!$K$23*-(LN(1-'Step 1. Meteorological Inputs'!V49*(1/('Step 2. Crown parameters'!$G$23))))</f>
        <v>#DIV/0!</v>
      </c>
      <c r="M34" s="119" t="e">
        <f>'Step 1. Meteorological Inputs'!U49*'Step 2. Crown parameters'!$K$24*-(LN(1-'Step 1. Meteorological Inputs'!V49*(1/'Step 2. Crown parameters'!$G$24)))</f>
        <v>#DIV/0!</v>
      </c>
    </row>
    <row r="35" spans="1:15" s="66" customFormat="1" x14ac:dyDescent="0.2">
      <c r="A35" s="59"/>
      <c r="B35" s="60"/>
      <c r="C35" s="108"/>
      <c r="D35" s="118">
        <f>'Step 1. Meteorological Inputs'!D50</f>
        <v>0</v>
      </c>
      <c r="E35" s="76">
        <f>'Step 1. Meteorological Inputs'!E50</f>
        <v>0</v>
      </c>
      <c r="F35" s="76">
        <f>'Step 1. Meteorological Inputs'!F50</f>
        <v>0</v>
      </c>
      <c r="G35" s="92" t="e">
        <f t="shared" si="1"/>
        <v>#NUM!</v>
      </c>
      <c r="H35" s="29" t="e">
        <f>'Step 1. Meteorological Inputs'!U50*'Step 2. Crown parameters'!$K$19*(-LN(1-'Step 1. Meteorological Inputs'!V50*(1/'Step 2. Crown parameters'!$G$19)))</f>
        <v>#DIV/0!</v>
      </c>
      <c r="I35" s="77" t="e">
        <f>'Step 1. Meteorological Inputs'!U50*'Step 2. Crown parameters'!$K$20*(-LN(1-'Step 1. Meteorological Inputs'!V50*(1/'Step 2. Crown parameters'!$G$20)))</f>
        <v>#DIV/0!</v>
      </c>
      <c r="J35" s="77" t="e">
        <f>'Step 1. Meteorological Inputs'!U50*'Step 2. Crown parameters'!$K$21*(-LN(1-'Step 1. Meteorological Inputs'!V50*(1/'Step 2. Crown parameters'!$G$21)))</f>
        <v>#DIV/0!</v>
      </c>
      <c r="K35" s="77" t="e">
        <f>'Step 1. Meteorological Inputs'!U50*'Step 2. Crown parameters'!$K$22*(-LN(1-'Step 1. Meteorological Inputs'!V50*(1/'Step 2. Crown parameters'!$G$22)))</f>
        <v>#DIV/0!</v>
      </c>
      <c r="L35" s="77" t="e">
        <f>'Step 1. Meteorological Inputs'!U50*'Step 2. Crown parameters'!$K$23*-(LN(1-'Step 1. Meteorological Inputs'!V50*(1/('Step 2. Crown parameters'!$G$23))))</f>
        <v>#DIV/0!</v>
      </c>
      <c r="M35" s="119" t="e">
        <f>'Step 1. Meteorological Inputs'!U50*'Step 2. Crown parameters'!$K$24*-(LN(1-'Step 1. Meteorological Inputs'!V50*(1/'Step 2. Crown parameters'!$G$24)))</f>
        <v>#DIV/0!</v>
      </c>
    </row>
    <row r="36" spans="1:15" s="66" customFormat="1" x14ac:dyDescent="0.2">
      <c r="A36" s="59"/>
      <c r="B36" s="60"/>
      <c r="C36" s="108"/>
      <c r="D36" s="118">
        <f>'Step 1. Meteorological Inputs'!D51</f>
        <v>0</v>
      </c>
      <c r="E36" s="76">
        <f>'Step 1. Meteorological Inputs'!E51</f>
        <v>0</v>
      </c>
      <c r="F36" s="76">
        <f>'Step 1. Meteorological Inputs'!F51</f>
        <v>0</v>
      </c>
      <c r="G36" s="92" t="e">
        <f t="shared" si="1"/>
        <v>#NUM!</v>
      </c>
      <c r="H36" s="29" t="e">
        <f>'Step 1. Meteorological Inputs'!U51*'Step 2. Crown parameters'!$K$19*(-LN(1-'Step 1. Meteorological Inputs'!V51*(1/'Step 2. Crown parameters'!$G$19)))</f>
        <v>#DIV/0!</v>
      </c>
      <c r="I36" s="77" t="e">
        <f>'Step 1. Meteorological Inputs'!U51*'Step 2. Crown parameters'!$K$20*(-LN(1-'Step 1. Meteorological Inputs'!V51*(1/'Step 2. Crown parameters'!$G$20)))</f>
        <v>#DIV/0!</v>
      </c>
      <c r="J36" s="77" t="e">
        <f>'Step 1. Meteorological Inputs'!U51*'Step 2. Crown parameters'!$K$21*(-LN(1-'Step 1. Meteorological Inputs'!V51*(1/'Step 2. Crown parameters'!$G$21)))</f>
        <v>#DIV/0!</v>
      </c>
      <c r="K36" s="77" t="e">
        <f>'Step 1. Meteorological Inputs'!U51*'Step 2. Crown parameters'!$K$22*(-LN(1-'Step 1. Meteorological Inputs'!V51*(1/'Step 2. Crown parameters'!$G$22)))</f>
        <v>#DIV/0!</v>
      </c>
      <c r="L36" s="77" t="e">
        <f>'Step 1. Meteorological Inputs'!U51*'Step 2. Crown parameters'!$K$23*-(LN(1-'Step 1. Meteorological Inputs'!V51*(1/('Step 2. Crown parameters'!$G$23))))</f>
        <v>#DIV/0!</v>
      </c>
      <c r="M36" s="119" t="e">
        <f>'Step 1. Meteorological Inputs'!U51*'Step 2. Crown parameters'!$K$24*-(LN(1-'Step 1. Meteorological Inputs'!V51*(1/'Step 2. Crown parameters'!$G$24)))</f>
        <v>#DIV/0!</v>
      </c>
    </row>
    <row r="37" spans="1:15" s="66" customFormat="1" x14ac:dyDescent="0.2">
      <c r="A37" s="59"/>
      <c r="B37" s="60"/>
      <c r="C37" s="108"/>
      <c r="D37" s="118">
        <f>'Step 1. Meteorological Inputs'!D52</f>
        <v>0</v>
      </c>
      <c r="E37" s="76">
        <f>'Step 1. Meteorological Inputs'!E52</f>
        <v>0</v>
      </c>
      <c r="F37" s="76">
        <f>'Step 1. Meteorological Inputs'!F52</f>
        <v>0</v>
      </c>
      <c r="G37" s="92" t="e">
        <f t="shared" si="1"/>
        <v>#NUM!</v>
      </c>
      <c r="H37" s="29" t="e">
        <f>'Step 1. Meteorological Inputs'!U52*'Step 2. Crown parameters'!$K$19*(-LN(1-'Step 1. Meteorological Inputs'!V52*(1/'Step 2. Crown parameters'!$G$19)))</f>
        <v>#DIV/0!</v>
      </c>
      <c r="I37" s="77" t="e">
        <f>'Step 1. Meteorological Inputs'!U52*'Step 2. Crown parameters'!$K$20*(-LN(1-'Step 1. Meteorological Inputs'!V52*(1/'Step 2. Crown parameters'!$G$20)))</f>
        <v>#DIV/0!</v>
      </c>
      <c r="J37" s="77" t="e">
        <f>'Step 1. Meteorological Inputs'!U52*'Step 2. Crown parameters'!$K$21*(-LN(1-'Step 1. Meteorological Inputs'!V52*(1/'Step 2. Crown parameters'!$G$21)))</f>
        <v>#DIV/0!</v>
      </c>
      <c r="K37" s="77" t="e">
        <f>'Step 1. Meteorological Inputs'!U52*'Step 2. Crown parameters'!$K$22*(-LN(1-'Step 1. Meteorological Inputs'!V52*(1/'Step 2. Crown parameters'!$G$22)))</f>
        <v>#DIV/0!</v>
      </c>
      <c r="L37" s="77" t="e">
        <f>'Step 1. Meteorological Inputs'!U52*'Step 2. Crown parameters'!$K$23*-(LN(1-'Step 1. Meteorological Inputs'!V52*(1/('Step 2. Crown parameters'!$G$23))))</f>
        <v>#DIV/0!</v>
      </c>
      <c r="M37" s="119" t="e">
        <f>'Step 1. Meteorological Inputs'!U52*'Step 2. Crown parameters'!$K$24*-(LN(1-'Step 1. Meteorological Inputs'!V52*(1/'Step 2. Crown parameters'!$G$24)))</f>
        <v>#DIV/0!</v>
      </c>
    </row>
    <row r="38" spans="1:15" s="66" customFormat="1" x14ac:dyDescent="0.2">
      <c r="A38" s="59"/>
      <c r="B38" s="60"/>
      <c r="C38" s="108"/>
      <c r="D38" s="118">
        <f>'Step 1. Meteorological Inputs'!D53</f>
        <v>0</v>
      </c>
      <c r="E38" s="76">
        <f>'Step 1. Meteorological Inputs'!E53</f>
        <v>0</v>
      </c>
      <c r="F38" s="76">
        <f>'Step 1. Meteorological Inputs'!F53</f>
        <v>0</v>
      </c>
      <c r="G38" s="92" t="e">
        <f t="shared" si="1"/>
        <v>#NUM!</v>
      </c>
      <c r="H38" s="29" t="e">
        <f>'Step 1. Meteorological Inputs'!U53*'Step 2. Crown parameters'!$K$19*(-LN(1-'Step 1. Meteorological Inputs'!V53*(1/'Step 2. Crown parameters'!$G$19)))</f>
        <v>#DIV/0!</v>
      </c>
      <c r="I38" s="77" t="e">
        <f>'Step 1. Meteorological Inputs'!U53*'Step 2. Crown parameters'!$K$20*(-LN(1-'Step 1. Meteorological Inputs'!V53*(1/'Step 2. Crown parameters'!$G$20)))</f>
        <v>#DIV/0!</v>
      </c>
      <c r="J38" s="77" t="e">
        <f>'Step 1. Meteorological Inputs'!U53*'Step 2. Crown parameters'!$K$21*(-LN(1-'Step 1. Meteorological Inputs'!V53*(1/'Step 2. Crown parameters'!$G$21)))</f>
        <v>#DIV/0!</v>
      </c>
      <c r="K38" s="77" t="e">
        <f>'Step 1. Meteorological Inputs'!U53*'Step 2. Crown parameters'!$K$22*(-LN(1-'Step 1. Meteorological Inputs'!V53*(1/'Step 2. Crown parameters'!$G$22)))</f>
        <v>#DIV/0!</v>
      </c>
      <c r="L38" s="77" t="e">
        <f>'Step 1. Meteorological Inputs'!U53*'Step 2. Crown parameters'!$K$23*-(LN(1-'Step 1. Meteorological Inputs'!V53*(1/('Step 2. Crown parameters'!$G$23))))</f>
        <v>#DIV/0!</v>
      </c>
      <c r="M38" s="119" t="e">
        <f>'Step 1. Meteorological Inputs'!U53*'Step 2. Crown parameters'!$K$24*-(LN(1-'Step 1. Meteorological Inputs'!V53*(1/'Step 2. Crown parameters'!$G$24)))</f>
        <v>#DIV/0!</v>
      </c>
    </row>
    <row r="39" spans="1:15" s="66" customFormat="1" x14ac:dyDescent="0.2">
      <c r="A39" s="59"/>
      <c r="B39" s="60"/>
      <c r="C39" s="108"/>
      <c r="D39" s="118">
        <f>'Step 1. Meteorological Inputs'!D54</f>
        <v>0</v>
      </c>
      <c r="E39" s="76">
        <f>'Step 1. Meteorological Inputs'!E54</f>
        <v>0</v>
      </c>
      <c r="F39" s="76">
        <f>'Step 1. Meteorological Inputs'!F54</f>
        <v>0</v>
      </c>
      <c r="G39" s="92" t="e">
        <f t="shared" si="1"/>
        <v>#NUM!</v>
      </c>
      <c r="H39" s="29" t="e">
        <f>'Step 1. Meteorological Inputs'!U54*'Step 2. Crown parameters'!$K$19*(-LN(1-'Step 1. Meteorological Inputs'!V54*(1/'Step 2. Crown parameters'!$G$19)))</f>
        <v>#DIV/0!</v>
      </c>
      <c r="I39" s="77" t="e">
        <f>'Step 1. Meteorological Inputs'!U54*'Step 2. Crown parameters'!$K$20*(-LN(1-'Step 1. Meteorological Inputs'!V54*(1/'Step 2. Crown parameters'!$G$20)))</f>
        <v>#DIV/0!</v>
      </c>
      <c r="J39" s="77" t="e">
        <f>'Step 1. Meteorological Inputs'!U54*'Step 2. Crown parameters'!$K$21*(-LN(1-'Step 1. Meteorological Inputs'!V54*(1/'Step 2. Crown parameters'!$G$21)))</f>
        <v>#DIV/0!</v>
      </c>
      <c r="K39" s="77" t="e">
        <f>'Step 1. Meteorological Inputs'!U54*'Step 2. Crown parameters'!$K$22*(-LN(1-'Step 1. Meteorological Inputs'!V54*(1/'Step 2. Crown parameters'!$G$22)))</f>
        <v>#DIV/0!</v>
      </c>
      <c r="L39" s="77" t="e">
        <f>'Step 1. Meteorological Inputs'!U54*'Step 2. Crown parameters'!$K$23*-(LN(1-'Step 1. Meteorological Inputs'!V54*(1/('Step 2. Crown parameters'!$G$23))))</f>
        <v>#DIV/0!</v>
      </c>
      <c r="M39" s="119" t="e">
        <f>'Step 1. Meteorological Inputs'!U54*'Step 2. Crown parameters'!$K$24*-(LN(1-'Step 1. Meteorological Inputs'!V54*(1/'Step 2. Crown parameters'!$G$24)))</f>
        <v>#DIV/0!</v>
      </c>
    </row>
    <row r="40" spans="1:15" s="66" customFormat="1" x14ac:dyDescent="0.2">
      <c r="A40" s="59"/>
      <c r="B40" s="60"/>
      <c r="C40" s="108"/>
      <c r="D40" s="118">
        <f>'Step 1. Meteorological Inputs'!D55</f>
        <v>0</v>
      </c>
      <c r="E40" s="76">
        <f>'Step 1. Meteorological Inputs'!E55</f>
        <v>0</v>
      </c>
      <c r="F40" s="76">
        <f>'Step 1. Meteorological Inputs'!F55</f>
        <v>0</v>
      </c>
      <c r="G40" s="92" t="e">
        <f t="shared" si="1"/>
        <v>#NUM!</v>
      </c>
      <c r="H40" s="29" t="e">
        <f>'Step 1. Meteorological Inputs'!U55*'Step 2. Crown parameters'!$K$19*(-LN(1-'Step 1. Meteorological Inputs'!V55*(1/'Step 2. Crown parameters'!$G$19)))</f>
        <v>#DIV/0!</v>
      </c>
      <c r="I40" s="77" t="e">
        <f>'Step 1. Meteorological Inputs'!U55*'Step 2. Crown parameters'!$K$20*(-LN(1-'Step 1. Meteorological Inputs'!V55*(1/'Step 2. Crown parameters'!$G$20)))</f>
        <v>#DIV/0!</v>
      </c>
      <c r="J40" s="77" t="e">
        <f>'Step 1. Meteorological Inputs'!U55*'Step 2. Crown parameters'!$K$21*(-LN(1-'Step 1. Meteorological Inputs'!V55*(1/'Step 2. Crown parameters'!$G$21)))</f>
        <v>#DIV/0!</v>
      </c>
      <c r="K40" s="77" t="e">
        <f>'Step 1. Meteorological Inputs'!U55*'Step 2. Crown parameters'!$K$22*(-LN(1-'Step 1. Meteorological Inputs'!V55*(1/'Step 2. Crown parameters'!$G$22)))</f>
        <v>#DIV/0!</v>
      </c>
      <c r="L40" s="77" t="e">
        <f>'Step 1. Meteorological Inputs'!U55*'Step 2. Crown parameters'!$K$23*-(LN(1-'Step 1. Meteorological Inputs'!V55*(1/('Step 2. Crown parameters'!$G$23))))</f>
        <v>#DIV/0!</v>
      </c>
      <c r="M40" s="119" t="e">
        <f>'Step 1. Meteorological Inputs'!U55*'Step 2. Crown parameters'!$K$24*-(LN(1-'Step 1. Meteorological Inputs'!V55*(1/'Step 2. Crown parameters'!$G$24)))</f>
        <v>#DIV/0!</v>
      </c>
    </row>
    <row r="41" spans="1:15" s="66" customFormat="1" x14ac:dyDescent="0.2">
      <c r="A41" s="59"/>
      <c r="B41" s="60"/>
      <c r="C41" s="108"/>
      <c r="D41" s="118">
        <f>'Step 1. Meteorological Inputs'!D56</f>
        <v>0</v>
      </c>
      <c r="E41" s="76">
        <f>'Step 1. Meteorological Inputs'!E56</f>
        <v>0</v>
      </c>
      <c r="F41" s="76">
        <f>'Step 1. Meteorological Inputs'!F56</f>
        <v>0</v>
      </c>
      <c r="G41" s="92" t="e">
        <f t="shared" si="1"/>
        <v>#NUM!</v>
      </c>
      <c r="H41" s="29" t="e">
        <f>'Step 1. Meteorological Inputs'!U56*'Step 2. Crown parameters'!$K$19*(-LN(1-'Step 1. Meteorological Inputs'!V56*(1/'Step 2. Crown parameters'!$G$19)))</f>
        <v>#DIV/0!</v>
      </c>
      <c r="I41" s="77" t="e">
        <f>'Step 1. Meteorological Inputs'!U56*'Step 2. Crown parameters'!$K$20*(-LN(1-'Step 1. Meteorological Inputs'!V56*(1/'Step 2. Crown parameters'!$G$20)))</f>
        <v>#DIV/0!</v>
      </c>
      <c r="J41" s="77" t="e">
        <f>'Step 1. Meteorological Inputs'!U56*'Step 2. Crown parameters'!$K$21*(-LN(1-'Step 1. Meteorological Inputs'!V56*(1/'Step 2. Crown parameters'!$G$21)))</f>
        <v>#DIV/0!</v>
      </c>
      <c r="K41" s="77" t="e">
        <f>'Step 1. Meteorological Inputs'!U56*'Step 2. Crown parameters'!$K$22*(-LN(1-'Step 1. Meteorological Inputs'!V56*(1/'Step 2. Crown parameters'!$G$22)))</f>
        <v>#DIV/0!</v>
      </c>
      <c r="L41" s="77" t="e">
        <f>'Step 1. Meteorological Inputs'!U56*'Step 2. Crown parameters'!$K$23*-(LN(1-'Step 1. Meteorological Inputs'!V56*(1/('Step 2. Crown parameters'!$G$23))))</f>
        <v>#DIV/0!</v>
      </c>
      <c r="M41" s="119" t="e">
        <f>'Step 1. Meteorological Inputs'!U56*'Step 2. Crown parameters'!$K$24*-(LN(1-'Step 1. Meteorological Inputs'!V56*(1/'Step 2. Crown parameters'!$G$24)))</f>
        <v>#DIV/0!</v>
      </c>
    </row>
    <row r="42" spans="1:15" s="66" customFormat="1" x14ac:dyDescent="0.2">
      <c r="A42" s="59"/>
      <c r="B42" s="60"/>
      <c r="C42" s="108"/>
      <c r="D42" s="118">
        <f>'Step 1. Meteorological Inputs'!D57</f>
        <v>0</v>
      </c>
      <c r="E42" s="76">
        <f>'Step 1. Meteorological Inputs'!E57</f>
        <v>0</v>
      </c>
      <c r="F42" s="76">
        <f>'Step 1. Meteorological Inputs'!F57</f>
        <v>0</v>
      </c>
      <c r="G42" s="92" t="e">
        <f t="shared" si="1"/>
        <v>#NUM!</v>
      </c>
      <c r="H42" s="29" t="e">
        <f>'Step 1. Meteorological Inputs'!U57*'Step 2. Crown parameters'!$K$19*(-LN(1-'Step 1. Meteorological Inputs'!V57*(1/'Step 2. Crown parameters'!$G$19)))</f>
        <v>#DIV/0!</v>
      </c>
      <c r="I42" s="77" t="e">
        <f>'Step 1. Meteorological Inputs'!U57*'Step 2. Crown parameters'!$K$20*(-LN(1-'Step 1. Meteorological Inputs'!V57*(1/'Step 2. Crown parameters'!$G$20)))</f>
        <v>#DIV/0!</v>
      </c>
      <c r="J42" s="77" t="e">
        <f>'Step 1. Meteorological Inputs'!U57*'Step 2. Crown parameters'!$K$21*(-LN(1-'Step 1. Meteorological Inputs'!V57*(1/'Step 2. Crown parameters'!$G$21)))</f>
        <v>#DIV/0!</v>
      </c>
      <c r="K42" s="77" t="e">
        <f>'Step 1. Meteorological Inputs'!U57*'Step 2. Crown parameters'!$K$22*(-LN(1-'Step 1. Meteorological Inputs'!V57*(1/'Step 2. Crown parameters'!$G$22)))</f>
        <v>#DIV/0!</v>
      </c>
      <c r="L42" s="77" t="e">
        <f>'Step 1. Meteorological Inputs'!U57*'Step 2. Crown parameters'!$K$23*-(LN(1-'Step 1. Meteorological Inputs'!V57*(1/('Step 2. Crown parameters'!$G$23))))</f>
        <v>#DIV/0!</v>
      </c>
      <c r="M42" s="119" t="e">
        <f>'Step 1. Meteorological Inputs'!U57*'Step 2. Crown parameters'!$K$24*-(LN(1-'Step 1. Meteorological Inputs'!V57*(1/'Step 2. Crown parameters'!$G$24)))</f>
        <v>#DIV/0!</v>
      </c>
    </row>
    <row r="43" spans="1:15" s="66" customFormat="1" x14ac:dyDescent="0.2">
      <c r="A43" s="59"/>
      <c r="B43" s="60"/>
      <c r="C43" s="108"/>
      <c r="D43" s="118">
        <f>'Step 1. Meteorological Inputs'!D58</f>
        <v>0</v>
      </c>
      <c r="E43" s="76">
        <f>'Step 1. Meteorological Inputs'!E58</f>
        <v>0</v>
      </c>
      <c r="F43" s="76">
        <f>'Step 1. Meteorological Inputs'!F58</f>
        <v>0</v>
      </c>
      <c r="G43" s="92" t="e">
        <f t="shared" si="1"/>
        <v>#NUM!</v>
      </c>
      <c r="H43" s="29" t="e">
        <f>'Step 1. Meteorological Inputs'!U58*'Step 2. Crown parameters'!$K$19*(-LN(1-'Step 1. Meteorological Inputs'!V58*(1/'Step 2. Crown parameters'!$G$19)))</f>
        <v>#DIV/0!</v>
      </c>
      <c r="I43" s="77" t="e">
        <f>'Step 1. Meteorological Inputs'!U58*'Step 2. Crown parameters'!$K$20*(-LN(1-'Step 1. Meteorological Inputs'!V58*(1/'Step 2. Crown parameters'!$G$20)))</f>
        <v>#DIV/0!</v>
      </c>
      <c r="J43" s="77" t="e">
        <f>'Step 1. Meteorological Inputs'!U58*'Step 2. Crown parameters'!$K$21*(-LN(1-'Step 1. Meteorological Inputs'!V58*(1/'Step 2. Crown parameters'!$G$21)))</f>
        <v>#DIV/0!</v>
      </c>
      <c r="K43" s="77" t="e">
        <f>'Step 1. Meteorological Inputs'!U58*'Step 2. Crown parameters'!$K$22*(-LN(1-'Step 1. Meteorological Inputs'!V58*(1/'Step 2. Crown parameters'!$G$22)))</f>
        <v>#DIV/0!</v>
      </c>
      <c r="L43" s="77" t="e">
        <f>'Step 1. Meteorological Inputs'!U58*'Step 2. Crown parameters'!$K$23*-(LN(1-'Step 1. Meteorological Inputs'!V58*(1/('Step 2. Crown parameters'!$G$23))))</f>
        <v>#DIV/0!</v>
      </c>
      <c r="M43" s="119" t="e">
        <f>'Step 1. Meteorological Inputs'!U58*'Step 2. Crown parameters'!$K$24*-(LN(1-'Step 1. Meteorological Inputs'!V58*(1/'Step 2. Crown parameters'!$G$24)))</f>
        <v>#DIV/0!</v>
      </c>
    </row>
    <row r="44" spans="1:15" s="66" customFormat="1" x14ac:dyDescent="0.2">
      <c r="A44" s="59"/>
      <c r="B44" s="60"/>
      <c r="C44" s="108"/>
      <c r="D44" s="118">
        <f>'Step 1. Meteorological Inputs'!D59</f>
        <v>0</v>
      </c>
      <c r="E44" s="76">
        <f>'Step 1. Meteorological Inputs'!E59</f>
        <v>0</v>
      </c>
      <c r="F44" s="76">
        <f>'Step 1. Meteorological Inputs'!F59</f>
        <v>0</v>
      </c>
      <c r="G44" s="92" t="e">
        <f t="shared" si="1"/>
        <v>#NUM!</v>
      </c>
      <c r="H44" s="29" t="e">
        <f>'Step 1. Meteorological Inputs'!U59*'Step 2. Crown parameters'!$K$19*(-LN(1-'Step 1. Meteorological Inputs'!V59*(1/'Step 2. Crown parameters'!$G$19)))</f>
        <v>#DIV/0!</v>
      </c>
      <c r="I44" s="77" t="e">
        <f>'Step 1. Meteorological Inputs'!U59*'Step 2. Crown parameters'!$K$20*(-LN(1-'Step 1. Meteorological Inputs'!V59*(1/'Step 2. Crown parameters'!$G$20)))</f>
        <v>#DIV/0!</v>
      </c>
      <c r="J44" s="77" t="e">
        <f>'Step 1. Meteorological Inputs'!U59*'Step 2. Crown parameters'!$K$21*(-LN(1-'Step 1. Meteorological Inputs'!V59*(1/'Step 2. Crown parameters'!$G$21)))</f>
        <v>#DIV/0!</v>
      </c>
      <c r="K44" s="77" t="e">
        <f>'Step 1. Meteorological Inputs'!U59*'Step 2. Crown parameters'!$K$22*(-LN(1-'Step 1. Meteorological Inputs'!V59*(1/'Step 2. Crown parameters'!$G$22)))</f>
        <v>#DIV/0!</v>
      </c>
      <c r="L44" s="77" t="e">
        <f>'Step 1. Meteorological Inputs'!U59*'Step 2. Crown parameters'!$K$23*-(LN(1-'Step 1. Meteorological Inputs'!V59*(1/('Step 2. Crown parameters'!$G$23))))</f>
        <v>#DIV/0!</v>
      </c>
      <c r="M44" s="119" t="e">
        <f>'Step 1. Meteorological Inputs'!U59*'Step 2. Crown parameters'!$K$24*-(LN(1-'Step 1. Meteorological Inputs'!V59*(1/'Step 2. Crown parameters'!$G$24)))</f>
        <v>#DIV/0!</v>
      </c>
    </row>
    <row r="45" spans="1:15" s="66" customFormat="1" x14ac:dyDescent="0.2">
      <c r="A45" s="59"/>
      <c r="B45" s="60"/>
      <c r="C45" s="108"/>
      <c r="D45" s="118">
        <f>'Step 1. Meteorological Inputs'!D60</f>
        <v>0</v>
      </c>
      <c r="E45" s="76">
        <f>'Step 1. Meteorological Inputs'!E60</f>
        <v>0</v>
      </c>
      <c r="F45" s="76">
        <f>'Step 1. Meteorological Inputs'!F60</f>
        <v>0</v>
      </c>
      <c r="G45" s="92" t="e">
        <f t="shared" si="1"/>
        <v>#NUM!</v>
      </c>
      <c r="H45" s="29" t="e">
        <f>'Step 1. Meteorological Inputs'!U60*'Step 2. Crown parameters'!$K$19*(-LN(1-'Step 1. Meteorological Inputs'!V60*(1/'Step 2. Crown parameters'!$G$19)))</f>
        <v>#DIV/0!</v>
      </c>
      <c r="I45" s="77" t="e">
        <f>'Step 1. Meteorological Inputs'!U60*'Step 2. Crown parameters'!$K$20*(-LN(1-'Step 1. Meteorological Inputs'!V60*(1/'Step 2. Crown parameters'!$G$20)))</f>
        <v>#DIV/0!</v>
      </c>
      <c r="J45" s="77" t="e">
        <f>'Step 1. Meteorological Inputs'!U60*'Step 2. Crown parameters'!$K$21*(-LN(1-'Step 1. Meteorological Inputs'!V60*(1/'Step 2. Crown parameters'!$G$21)))</f>
        <v>#DIV/0!</v>
      </c>
      <c r="K45" s="77" t="e">
        <f>'Step 1. Meteorological Inputs'!U60*'Step 2. Crown parameters'!$K$22*(-LN(1-'Step 1. Meteorological Inputs'!V60*(1/'Step 2. Crown parameters'!$G$22)))</f>
        <v>#DIV/0!</v>
      </c>
      <c r="L45" s="77" t="e">
        <f>'Step 1. Meteorological Inputs'!U60*'Step 2. Crown parameters'!$K$23*-(LN(1-'Step 1. Meteorological Inputs'!V60*(1/('Step 2. Crown parameters'!$G$23))))</f>
        <v>#DIV/0!</v>
      </c>
      <c r="M45" s="119" t="e">
        <f>'Step 1. Meteorological Inputs'!U60*'Step 2. Crown parameters'!$K$24*-(LN(1-'Step 1. Meteorological Inputs'!V60*(1/'Step 2. Crown parameters'!$G$24)))</f>
        <v>#DIV/0!</v>
      </c>
    </row>
    <row r="46" spans="1:15" s="66" customFormat="1" x14ac:dyDescent="0.2">
      <c r="A46" s="59"/>
      <c r="B46" s="60"/>
      <c r="C46" s="108"/>
      <c r="D46" s="118">
        <f>'Step 1. Meteorological Inputs'!D61</f>
        <v>0</v>
      </c>
      <c r="E46" s="76">
        <f>'Step 1. Meteorological Inputs'!E61</f>
        <v>0</v>
      </c>
      <c r="F46" s="76">
        <f>'Step 1. Meteorological Inputs'!F61</f>
        <v>0</v>
      </c>
      <c r="G46" s="92" t="e">
        <f t="shared" si="1"/>
        <v>#NUM!</v>
      </c>
      <c r="H46" s="29" t="e">
        <f>'Step 1. Meteorological Inputs'!U61*'Step 2. Crown parameters'!$K$19*(-LN(1-'Step 1. Meteorological Inputs'!V61*(1/'Step 2. Crown parameters'!$G$19)))</f>
        <v>#DIV/0!</v>
      </c>
      <c r="I46" s="77" t="e">
        <f>'Step 1. Meteorological Inputs'!U61*'Step 2. Crown parameters'!$K$20*(-LN(1-'Step 1. Meteorological Inputs'!V61*(1/'Step 2. Crown parameters'!$G$20)))</f>
        <v>#DIV/0!</v>
      </c>
      <c r="J46" s="77" t="e">
        <f>'Step 1. Meteorological Inputs'!U61*'Step 2. Crown parameters'!$K$21*(-LN(1-'Step 1. Meteorological Inputs'!V61*(1/'Step 2. Crown parameters'!$G$21)))</f>
        <v>#DIV/0!</v>
      </c>
      <c r="K46" s="77" t="e">
        <f>'Step 1. Meteorological Inputs'!U61*'Step 2. Crown parameters'!$K$22*(-LN(1-'Step 1. Meteorological Inputs'!V61*(1/'Step 2. Crown parameters'!$G$22)))</f>
        <v>#DIV/0!</v>
      </c>
      <c r="L46" s="77" t="e">
        <f>'Step 1. Meteorological Inputs'!U61*'Step 2. Crown parameters'!$K$23*-(LN(1-'Step 1. Meteorological Inputs'!V61*(1/('Step 2. Crown parameters'!$G$23))))</f>
        <v>#DIV/0!</v>
      </c>
      <c r="M46" s="119" t="e">
        <f>'Step 1. Meteorological Inputs'!U61*'Step 2. Crown parameters'!$K$24*-(LN(1-'Step 1. Meteorological Inputs'!V61*(1/'Step 2. Crown parameters'!$G$24)))</f>
        <v>#DIV/0!</v>
      </c>
    </row>
    <row r="47" spans="1:15" s="66" customFormat="1" x14ac:dyDescent="0.2">
      <c r="A47" s="59"/>
      <c r="B47" s="60"/>
      <c r="C47" s="108"/>
      <c r="D47" s="118">
        <f>'Step 1. Meteorological Inputs'!D62</f>
        <v>0</v>
      </c>
      <c r="E47" s="76">
        <f>'Step 1. Meteorological Inputs'!E62</f>
        <v>0</v>
      </c>
      <c r="F47" s="76">
        <f>'Step 1. Meteorological Inputs'!F62</f>
        <v>0</v>
      </c>
      <c r="G47" s="92" t="e">
        <f t="shared" si="1"/>
        <v>#NUM!</v>
      </c>
      <c r="H47" s="29" t="e">
        <f>'Step 1. Meteorological Inputs'!U62*'Step 2. Crown parameters'!$K$19*(-LN(1-'Step 1. Meteorological Inputs'!V62*(1/'Step 2. Crown parameters'!$G$19)))</f>
        <v>#DIV/0!</v>
      </c>
      <c r="I47" s="77" t="e">
        <f>'Step 1. Meteorological Inputs'!U62*'Step 2. Crown parameters'!$K$20*(-LN(1-'Step 1. Meteorological Inputs'!V62*(1/'Step 2. Crown parameters'!$G$20)))</f>
        <v>#DIV/0!</v>
      </c>
      <c r="J47" s="77" t="e">
        <f>'Step 1. Meteorological Inputs'!U62*'Step 2. Crown parameters'!$K$21*(-LN(1-'Step 1. Meteorological Inputs'!V62*(1/'Step 2. Crown parameters'!$G$21)))</f>
        <v>#DIV/0!</v>
      </c>
      <c r="K47" s="77" t="e">
        <f>'Step 1. Meteorological Inputs'!U62*'Step 2. Crown parameters'!$K$22*(-LN(1-'Step 1. Meteorological Inputs'!V62*(1/'Step 2. Crown parameters'!$G$22)))</f>
        <v>#DIV/0!</v>
      </c>
      <c r="L47" s="77" t="e">
        <f>'Step 1. Meteorological Inputs'!U62*'Step 2. Crown parameters'!$K$23*-(LN(1-'Step 1. Meteorological Inputs'!V62*(1/('Step 2. Crown parameters'!$G$23))))</f>
        <v>#DIV/0!</v>
      </c>
      <c r="M47" s="119" t="e">
        <f>'Step 1. Meteorological Inputs'!U62*'Step 2. Crown parameters'!$K$24*-(LN(1-'Step 1. Meteorological Inputs'!V62*(1/'Step 2. Crown parameters'!$G$24)))</f>
        <v>#DIV/0!</v>
      </c>
    </row>
    <row r="48" spans="1:15" s="66" customFormat="1" x14ac:dyDescent="0.2">
      <c r="A48" s="59"/>
      <c r="B48" s="60"/>
      <c r="C48" s="108"/>
      <c r="D48" s="118">
        <f>'Step 1. Meteorological Inputs'!D63</f>
        <v>0</v>
      </c>
      <c r="E48" s="76">
        <f>'Step 1. Meteorological Inputs'!E63</f>
        <v>0</v>
      </c>
      <c r="F48" s="76">
        <f>'Step 1. Meteorological Inputs'!F63</f>
        <v>0</v>
      </c>
      <c r="G48" s="92" t="e">
        <f t="shared" si="1"/>
        <v>#NUM!</v>
      </c>
      <c r="H48" s="29" t="e">
        <f>'Step 1. Meteorological Inputs'!U63*'Step 2. Crown parameters'!$K$19*(-LN(1-'Step 1. Meteorological Inputs'!V63*(1/'Step 2. Crown parameters'!$G$19)))</f>
        <v>#DIV/0!</v>
      </c>
      <c r="I48" s="77" t="e">
        <f>'Step 1. Meteorological Inputs'!U63*'Step 2. Crown parameters'!$K$20*(-LN(1-'Step 1. Meteorological Inputs'!V63*(1/'Step 2. Crown parameters'!$G$20)))</f>
        <v>#DIV/0!</v>
      </c>
      <c r="J48" s="77" t="e">
        <f>'Step 1. Meteorological Inputs'!U63*'Step 2. Crown parameters'!$K$21*(-LN(1-'Step 1. Meteorological Inputs'!V63*(1/'Step 2. Crown parameters'!$G$21)))</f>
        <v>#DIV/0!</v>
      </c>
      <c r="K48" s="77" t="e">
        <f>'Step 1. Meteorological Inputs'!U63*'Step 2. Crown parameters'!$K$22*(-LN(1-'Step 1. Meteorological Inputs'!V63*(1/'Step 2. Crown parameters'!$G$22)))</f>
        <v>#DIV/0!</v>
      </c>
      <c r="L48" s="77" t="e">
        <f>'Step 1. Meteorological Inputs'!U63*'Step 2. Crown parameters'!$K$23*-(LN(1-'Step 1. Meteorological Inputs'!V63*(1/('Step 2. Crown parameters'!$G$23))))</f>
        <v>#DIV/0!</v>
      </c>
      <c r="M48" s="119" t="e">
        <f>'Step 1. Meteorological Inputs'!U63*'Step 2. Crown parameters'!$K$24*-(LN(1-'Step 1. Meteorological Inputs'!V63*(1/'Step 2. Crown parameters'!$G$24)))</f>
        <v>#DIV/0!</v>
      </c>
    </row>
    <row r="49" spans="1:13" s="66" customFormat="1" x14ac:dyDescent="0.2">
      <c r="A49" s="59"/>
      <c r="B49" s="60"/>
      <c r="C49" s="108"/>
      <c r="D49" s="118">
        <f>'Step 1. Meteorological Inputs'!D64</f>
        <v>0</v>
      </c>
      <c r="E49" s="76">
        <f>'Step 1. Meteorological Inputs'!E64</f>
        <v>0</v>
      </c>
      <c r="F49" s="76">
        <f>'Step 1. Meteorological Inputs'!F64</f>
        <v>0</v>
      </c>
      <c r="G49" s="92" t="e">
        <f t="shared" si="1"/>
        <v>#NUM!</v>
      </c>
      <c r="H49" s="29" t="e">
        <f>'Step 1. Meteorological Inputs'!U64*'Step 2. Crown parameters'!$K$19*(-LN(1-'Step 1. Meteorological Inputs'!V64*(1/'Step 2. Crown parameters'!$G$19)))</f>
        <v>#DIV/0!</v>
      </c>
      <c r="I49" s="77" t="e">
        <f>'Step 1. Meteorological Inputs'!U64*'Step 2. Crown parameters'!$K$20*(-LN(1-'Step 1. Meteorological Inputs'!V64*(1/'Step 2. Crown parameters'!$G$20)))</f>
        <v>#DIV/0!</v>
      </c>
      <c r="J49" s="77" t="e">
        <f>'Step 1. Meteorological Inputs'!U64*'Step 2. Crown parameters'!$K$21*(-LN(1-'Step 1. Meteorological Inputs'!V64*(1/'Step 2. Crown parameters'!$G$21)))</f>
        <v>#DIV/0!</v>
      </c>
      <c r="K49" s="77" t="e">
        <f>'Step 1. Meteorological Inputs'!U64*'Step 2. Crown parameters'!$K$22*(-LN(1-'Step 1. Meteorological Inputs'!V64*(1/'Step 2. Crown parameters'!$G$22)))</f>
        <v>#DIV/0!</v>
      </c>
      <c r="L49" s="77" t="e">
        <f>'Step 1. Meteorological Inputs'!U64*'Step 2. Crown parameters'!$K$23*-(LN(1-'Step 1. Meteorological Inputs'!V64*(1/('Step 2. Crown parameters'!$G$23))))</f>
        <v>#DIV/0!</v>
      </c>
      <c r="M49" s="119" t="e">
        <f>'Step 1. Meteorological Inputs'!U64*'Step 2. Crown parameters'!$K$24*-(LN(1-'Step 1. Meteorological Inputs'!V64*(1/'Step 2. Crown parameters'!$G$24)))</f>
        <v>#DIV/0!</v>
      </c>
    </row>
    <row r="50" spans="1:13" s="66" customFormat="1" x14ac:dyDescent="0.2">
      <c r="A50" s="59"/>
      <c r="B50" s="60"/>
      <c r="C50" s="108"/>
      <c r="D50" s="118">
        <f>'Step 1. Meteorological Inputs'!D65</f>
        <v>0</v>
      </c>
      <c r="E50" s="76">
        <f>'Step 1. Meteorological Inputs'!E65</f>
        <v>0</v>
      </c>
      <c r="F50" s="76">
        <f>'Step 1. Meteorological Inputs'!F65</f>
        <v>0</v>
      </c>
      <c r="G50" s="92" t="e">
        <f t="shared" si="1"/>
        <v>#NUM!</v>
      </c>
      <c r="H50" s="29" t="e">
        <f>'Step 1. Meteorological Inputs'!U65*'Step 2. Crown parameters'!$K$19*(-LN(1-'Step 1. Meteorological Inputs'!V65*(1/'Step 2. Crown parameters'!$G$19)))</f>
        <v>#DIV/0!</v>
      </c>
      <c r="I50" s="77" t="e">
        <f>'Step 1. Meteorological Inputs'!U65*'Step 2. Crown parameters'!$K$20*(-LN(1-'Step 1. Meteorological Inputs'!V65*(1/'Step 2. Crown parameters'!$G$20)))</f>
        <v>#DIV/0!</v>
      </c>
      <c r="J50" s="77" t="e">
        <f>'Step 1. Meteorological Inputs'!U65*'Step 2. Crown parameters'!$K$21*(-LN(1-'Step 1. Meteorological Inputs'!V65*(1/'Step 2. Crown parameters'!$G$21)))</f>
        <v>#DIV/0!</v>
      </c>
      <c r="K50" s="77" t="e">
        <f>'Step 1. Meteorological Inputs'!U65*'Step 2. Crown parameters'!$K$22*(-LN(1-'Step 1. Meteorological Inputs'!V65*(1/'Step 2. Crown parameters'!$G$22)))</f>
        <v>#DIV/0!</v>
      </c>
      <c r="L50" s="77" t="e">
        <f>'Step 1. Meteorological Inputs'!U65*'Step 2. Crown parameters'!$K$23*-(LN(1-'Step 1. Meteorological Inputs'!V65*(1/('Step 2. Crown parameters'!$G$23))))</f>
        <v>#DIV/0!</v>
      </c>
      <c r="M50" s="119" t="e">
        <f>'Step 1. Meteorological Inputs'!U65*'Step 2. Crown parameters'!$K$24*-(LN(1-'Step 1. Meteorological Inputs'!V65*(1/'Step 2. Crown parameters'!$G$24)))</f>
        <v>#DIV/0!</v>
      </c>
    </row>
    <row r="51" spans="1:13" s="66" customFormat="1" x14ac:dyDescent="0.2">
      <c r="A51" s="59"/>
      <c r="B51" s="60"/>
      <c r="C51" s="108"/>
      <c r="D51" s="118">
        <f>'Step 1. Meteorological Inputs'!D66</f>
        <v>0</v>
      </c>
      <c r="E51" s="76">
        <f>'Step 1. Meteorological Inputs'!E66</f>
        <v>0</v>
      </c>
      <c r="F51" s="76">
        <f>'Step 1. Meteorological Inputs'!F66</f>
        <v>0</v>
      </c>
      <c r="G51" s="92" t="e">
        <f t="shared" si="1"/>
        <v>#NUM!</v>
      </c>
      <c r="H51" s="29" t="e">
        <f>'Step 1. Meteorological Inputs'!U66*'Step 2. Crown parameters'!$K$19*(-LN(1-'Step 1. Meteorological Inputs'!V66*(1/'Step 2. Crown parameters'!$G$19)))</f>
        <v>#DIV/0!</v>
      </c>
      <c r="I51" s="77" t="e">
        <f>'Step 1. Meteorological Inputs'!U66*'Step 2. Crown parameters'!$K$20*(-LN(1-'Step 1. Meteorological Inputs'!V66*(1/'Step 2. Crown parameters'!$G$20)))</f>
        <v>#DIV/0!</v>
      </c>
      <c r="J51" s="77" t="e">
        <f>'Step 1. Meteorological Inputs'!U66*'Step 2. Crown parameters'!$K$21*(-LN(1-'Step 1. Meteorological Inputs'!V66*(1/'Step 2. Crown parameters'!$G$21)))</f>
        <v>#DIV/0!</v>
      </c>
      <c r="K51" s="77" t="e">
        <f>'Step 1. Meteorological Inputs'!U66*'Step 2. Crown parameters'!$K$22*(-LN(1-'Step 1. Meteorological Inputs'!V66*(1/'Step 2. Crown parameters'!$G$22)))</f>
        <v>#DIV/0!</v>
      </c>
      <c r="L51" s="77" t="e">
        <f>'Step 1. Meteorological Inputs'!U66*'Step 2. Crown parameters'!$K$23*-(LN(1-'Step 1. Meteorological Inputs'!V66*(1/('Step 2. Crown parameters'!$G$23))))</f>
        <v>#DIV/0!</v>
      </c>
      <c r="M51" s="119" t="e">
        <f>'Step 1. Meteorological Inputs'!U66*'Step 2. Crown parameters'!$K$24*-(LN(1-'Step 1. Meteorological Inputs'!V66*(1/'Step 2. Crown parameters'!$G$24)))</f>
        <v>#DIV/0!</v>
      </c>
    </row>
    <row r="52" spans="1:13" s="66" customFormat="1" x14ac:dyDescent="0.2">
      <c r="A52" s="59"/>
      <c r="B52" s="60"/>
      <c r="C52" s="108"/>
      <c r="D52" s="118">
        <f>'Step 1. Meteorological Inputs'!D67</f>
        <v>0</v>
      </c>
      <c r="E52" s="76">
        <f>'Step 1. Meteorological Inputs'!E67</f>
        <v>0</v>
      </c>
      <c r="F52" s="76">
        <f>'Step 1. Meteorological Inputs'!F67</f>
        <v>0</v>
      </c>
      <c r="G52" s="92" t="e">
        <f t="shared" si="1"/>
        <v>#NUM!</v>
      </c>
      <c r="H52" s="29" t="e">
        <f>'Step 1. Meteorological Inputs'!U67*'Step 2. Crown parameters'!$K$19*(-LN(1-'Step 1. Meteorological Inputs'!V67*(1/'Step 2. Crown parameters'!$G$19)))</f>
        <v>#DIV/0!</v>
      </c>
      <c r="I52" s="77" t="e">
        <f>'Step 1. Meteorological Inputs'!U67*'Step 2. Crown parameters'!$K$20*(-LN(1-'Step 1. Meteorological Inputs'!V67*(1/'Step 2. Crown parameters'!$G$20)))</f>
        <v>#DIV/0!</v>
      </c>
      <c r="J52" s="77" t="e">
        <f>'Step 1. Meteorological Inputs'!U67*'Step 2. Crown parameters'!$K$21*(-LN(1-'Step 1. Meteorological Inputs'!V67*(1/'Step 2. Crown parameters'!$G$21)))</f>
        <v>#DIV/0!</v>
      </c>
      <c r="K52" s="77" t="e">
        <f>'Step 1. Meteorological Inputs'!U67*'Step 2. Crown parameters'!$K$22*(-LN(1-'Step 1. Meteorological Inputs'!V67*(1/'Step 2. Crown parameters'!$G$22)))</f>
        <v>#DIV/0!</v>
      </c>
      <c r="L52" s="77" t="e">
        <f>'Step 1. Meteorological Inputs'!U67*'Step 2. Crown parameters'!$K$23*-(LN(1-'Step 1. Meteorological Inputs'!V67*(1/('Step 2. Crown parameters'!$G$23))))</f>
        <v>#DIV/0!</v>
      </c>
      <c r="M52" s="119" t="e">
        <f>'Step 1. Meteorological Inputs'!U67*'Step 2. Crown parameters'!$K$24*-(LN(1-'Step 1. Meteorological Inputs'!V67*(1/'Step 2. Crown parameters'!$G$24)))</f>
        <v>#DIV/0!</v>
      </c>
    </row>
    <row r="53" spans="1:13" s="66" customFormat="1" x14ac:dyDescent="0.2">
      <c r="A53" s="59"/>
      <c r="B53" s="60"/>
      <c r="C53" s="108"/>
      <c r="D53" s="118">
        <f>'Step 1. Meteorological Inputs'!D68</f>
        <v>0</v>
      </c>
      <c r="E53" s="76">
        <f>'Step 1. Meteorological Inputs'!E68</f>
        <v>0</v>
      </c>
      <c r="F53" s="76">
        <f>'Step 1. Meteorological Inputs'!F68</f>
        <v>0</v>
      </c>
      <c r="G53" s="92" t="e">
        <f t="shared" si="1"/>
        <v>#NUM!</v>
      </c>
      <c r="H53" s="29" t="e">
        <f>'Step 1. Meteorological Inputs'!U68*'Step 2. Crown parameters'!$K$19*(-LN(1-'Step 1. Meteorological Inputs'!V68*(1/'Step 2. Crown parameters'!$G$19)))</f>
        <v>#DIV/0!</v>
      </c>
      <c r="I53" s="77" t="e">
        <f>'Step 1. Meteorological Inputs'!U68*'Step 2. Crown parameters'!$K$20*(-LN(1-'Step 1. Meteorological Inputs'!V68*(1/'Step 2. Crown parameters'!$G$20)))</f>
        <v>#DIV/0!</v>
      </c>
      <c r="J53" s="77" t="e">
        <f>'Step 1. Meteorological Inputs'!U68*'Step 2. Crown parameters'!$K$21*(-LN(1-'Step 1. Meteorological Inputs'!V68*(1/'Step 2. Crown parameters'!$G$21)))</f>
        <v>#DIV/0!</v>
      </c>
      <c r="K53" s="77" t="e">
        <f>'Step 1. Meteorological Inputs'!U68*'Step 2. Crown parameters'!$K$22*(-LN(1-'Step 1. Meteorological Inputs'!V68*(1/'Step 2. Crown parameters'!$G$22)))</f>
        <v>#DIV/0!</v>
      </c>
      <c r="L53" s="77" t="e">
        <f>'Step 1. Meteorological Inputs'!U68*'Step 2. Crown parameters'!$K$23*-(LN(1-'Step 1. Meteorological Inputs'!V68*(1/('Step 2. Crown parameters'!$G$23))))</f>
        <v>#DIV/0!</v>
      </c>
      <c r="M53" s="119" t="e">
        <f>'Step 1. Meteorological Inputs'!U68*'Step 2. Crown parameters'!$K$24*-(LN(1-'Step 1. Meteorological Inputs'!V68*(1/'Step 2. Crown parameters'!$G$24)))</f>
        <v>#DIV/0!</v>
      </c>
    </row>
    <row r="54" spans="1:13" s="66" customFormat="1" x14ac:dyDescent="0.2">
      <c r="A54" s="59"/>
      <c r="B54" s="60"/>
      <c r="C54" s="108"/>
      <c r="D54" s="118">
        <f>'Step 1. Meteorological Inputs'!D69</f>
        <v>0</v>
      </c>
      <c r="E54" s="76">
        <f>'Step 1. Meteorological Inputs'!E69</f>
        <v>0</v>
      </c>
      <c r="F54" s="76">
        <f>'Step 1. Meteorological Inputs'!F69</f>
        <v>0</v>
      </c>
      <c r="G54" s="92" t="e">
        <f t="shared" si="1"/>
        <v>#NUM!</v>
      </c>
      <c r="H54" s="29" t="e">
        <f>'Step 1. Meteorological Inputs'!U69*'Step 2. Crown parameters'!$K$19*(-LN(1-'Step 1. Meteorological Inputs'!V69*(1/'Step 2. Crown parameters'!$G$19)))</f>
        <v>#DIV/0!</v>
      </c>
      <c r="I54" s="77" t="e">
        <f>'Step 1. Meteorological Inputs'!U69*'Step 2. Crown parameters'!$K$20*(-LN(1-'Step 1. Meteorological Inputs'!V69*(1/'Step 2. Crown parameters'!$G$20)))</f>
        <v>#DIV/0!</v>
      </c>
      <c r="J54" s="77" t="e">
        <f>'Step 1. Meteorological Inputs'!U69*'Step 2. Crown parameters'!$K$21*(-LN(1-'Step 1. Meteorological Inputs'!V69*(1/'Step 2. Crown parameters'!$G$21)))</f>
        <v>#DIV/0!</v>
      </c>
      <c r="K54" s="77" t="e">
        <f>'Step 1. Meteorological Inputs'!U69*'Step 2. Crown parameters'!$K$22*(-LN(1-'Step 1. Meteorological Inputs'!V69*(1/'Step 2. Crown parameters'!$G$22)))</f>
        <v>#DIV/0!</v>
      </c>
      <c r="L54" s="77" t="e">
        <f>'Step 1. Meteorological Inputs'!U69*'Step 2. Crown parameters'!$K$23*-(LN(1-'Step 1. Meteorological Inputs'!V69*(1/('Step 2. Crown parameters'!$G$23))))</f>
        <v>#DIV/0!</v>
      </c>
      <c r="M54" s="119" t="e">
        <f>'Step 1. Meteorological Inputs'!U69*'Step 2. Crown parameters'!$K$24*-(LN(1-'Step 1. Meteorological Inputs'!V69*(1/'Step 2. Crown parameters'!$G$24)))</f>
        <v>#DIV/0!</v>
      </c>
    </row>
    <row r="55" spans="1:13" s="66" customFormat="1" x14ac:dyDescent="0.2">
      <c r="A55" s="59"/>
      <c r="B55" s="60"/>
      <c r="C55" s="108"/>
      <c r="D55" s="118">
        <f>'Step 1. Meteorological Inputs'!D70</f>
        <v>0</v>
      </c>
      <c r="E55" s="76">
        <f>'Step 1. Meteorological Inputs'!E70</f>
        <v>0</v>
      </c>
      <c r="F55" s="76">
        <f>'Step 1. Meteorological Inputs'!F70</f>
        <v>0</v>
      </c>
      <c r="G55" s="92" t="e">
        <f t="shared" si="1"/>
        <v>#NUM!</v>
      </c>
      <c r="H55" s="29" t="e">
        <f>'Step 1. Meteorological Inputs'!U70*'Step 2. Crown parameters'!$K$19*(-LN(1-'Step 1. Meteorological Inputs'!V70*(1/'Step 2. Crown parameters'!$G$19)))</f>
        <v>#DIV/0!</v>
      </c>
      <c r="I55" s="77" t="e">
        <f>'Step 1. Meteorological Inputs'!U70*'Step 2. Crown parameters'!$K$20*(-LN(1-'Step 1. Meteorological Inputs'!V70*(1/'Step 2. Crown parameters'!$G$20)))</f>
        <v>#DIV/0!</v>
      </c>
      <c r="J55" s="77" t="e">
        <f>'Step 1. Meteorological Inputs'!U70*'Step 2. Crown parameters'!$K$21*(-LN(1-'Step 1. Meteorological Inputs'!V70*(1/'Step 2. Crown parameters'!$G$21)))</f>
        <v>#DIV/0!</v>
      </c>
      <c r="K55" s="77" t="e">
        <f>'Step 1. Meteorological Inputs'!U70*'Step 2. Crown parameters'!$K$22*(-LN(1-'Step 1. Meteorological Inputs'!V70*(1/'Step 2. Crown parameters'!$G$22)))</f>
        <v>#DIV/0!</v>
      </c>
      <c r="L55" s="77" t="e">
        <f>'Step 1. Meteorological Inputs'!U70*'Step 2. Crown parameters'!$K$23*-(LN(1-'Step 1. Meteorological Inputs'!V70*(1/('Step 2. Crown parameters'!$G$23))))</f>
        <v>#DIV/0!</v>
      </c>
      <c r="M55" s="119" t="e">
        <f>'Step 1. Meteorological Inputs'!U70*'Step 2. Crown parameters'!$K$24*-(LN(1-'Step 1. Meteorological Inputs'!V70*(1/'Step 2. Crown parameters'!$G$24)))</f>
        <v>#DIV/0!</v>
      </c>
    </row>
    <row r="56" spans="1:13" s="66" customFormat="1" x14ac:dyDescent="0.2">
      <c r="A56" s="59"/>
      <c r="B56" s="60"/>
      <c r="C56" s="108"/>
      <c r="D56" s="118">
        <f>'Step 1. Meteorological Inputs'!D71</f>
        <v>0</v>
      </c>
      <c r="E56" s="76">
        <f>'Step 1. Meteorological Inputs'!E71</f>
        <v>0</v>
      </c>
      <c r="F56" s="76">
        <f>'Step 1. Meteorological Inputs'!F71</f>
        <v>0</v>
      </c>
      <c r="G56" s="92" t="e">
        <f t="shared" si="1"/>
        <v>#NUM!</v>
      </c>
      <c r="H56" s="29" t="e">
        <f>'Step 1. Meteorological Inputs'!U71*'Step 2. Crown parameters'!$K$19*(-LN(1-'Step 1. Meteorological Inputs'!V71*(1/'Step 2. Crown parameters'!$G$19)))</f>
        <v>#DIV/0!</v>
      </c>
      <c r="I56" s="77" t="e">
        <f>'Step 1. Meteorological Inputs'!U71*'Step 2. Crown parameters'!$K$20*(-LN(1-'Step 1. Meteorological Inputs'!V71*(1/'Step 2. Crown parameters'!$G$20)))</f>
        <v>#DIV/0!</v>
      </c>
      <c r="J56" s="77" t="e">
        <f>'Step 1. Meteorological Inputs'!U71*'Step 2. Crown parameters'!$K$21*(-LN(1-'Step 1. Meteorological Inputs'!V71*(1/'Step 2. Crown parameters'!$G$21)))</f>
        <v>#DIV/0!</v>
      </c>
      <c r="K56" s="77" t="e">
        <f>'Step 1. Meteorological Inputs'!U71*'Step 2. Crown parameters'!$K$22*(-LN(1-'Step 1. Meteorological Inputs'!V71*(1/'Step 2. Crown parameters'!$G$22)))</f>
        <v>#DIV/0!</v>
      </c>
      <c r="L56" s="77" t="e">
        <f>'Step 1. Meteorological Inputs'!U71*'Step 2. Crown parameters'!$K$23*-(LN(1-'Step 1. Meteorological Inputs'!V71*(1/('Step 2. Crown parameters'!$G$23))))</f>
        <v>#DIV/0!</v>
      </c>
      <c r="M56" s="119" t="e">
        <f>'Step 1. Meteorological Inputs'!U71*'Step 2. Crown parameters'!$K$24*-(LN(1-'Step 1. Meteorological Inputs'!V71*(1/'Step 2. Crown parameters'!$G$24)))</f>
        <v>#DIV/0!</v>
      </c>
    </row>
    <row r="57" spans="1:13" s="66" customFormat="1" x14ac:dyDescent="0.2">
      <c r="A57" s="59"/>
      <c r="B57" s="60"/>
      <c r="C57" s="108"/>
      <c r="D57" s="118">
        <f>'Step 1. Meteorological Inputs'!D72</f>
        <v>0</v>
      </c>
      <c r="E57" s="76">
        <f>'Step 1. Meteorological Inputs'!E72</f>
        <v>0</v>
      </c>
      <c r="F57" s="76">
        <f>'Step 1. Meteorological Inputs'!F72</f>
        <v>0</v>
      </c>
      <c r="G57" s="92" t="e">
        <f t="shared" si="1"/>
        <v>#NUM!</v>
      </c>
      <c r="H57" s="29" t="e">
        <f>'Step 1. Meteorological Inputs'!U72*'Step 2. Crown parameters'!$K$19*(-LN(1-'Step 1. Meteorological Inputs'!V72*(1/'Step 2. Crown parameters'!$G$19)))</f>
        <v>#DIV/0!</v>
      </c>
      <c r="I57" s="77" t="e">
        <f>'Step 1. Meteorological Inputs'!U72*'Step 2. Crown parameters'!$K$20*(-LN(1-'Step 1. Meteorological Inputs'!V72*(1/'Step 2. Crown parameters'!$G$20)))</f>
        <v>#DIV/0!</v>
      </c>
      <c r="J57" s="77" t="e">
        <f>'Step 1. Meteorological Inputs'!U72*'Step 2. Crown parameters'!$K$21*(-LN(1-'Step 1. Meteorological Inputs'!V72*(1/'Step 2. Crown parameters'!$G$21)))</f>
        <v>#DIV/0!</v>
      </c>
      <c r="K57" s="77" t="e">
        <f>'Step 1. Meteorological Inputs'!U72*'Step 2. Crown parameters'!$K$22*(-LN(1-'Step 1. Meteorological Inputs'!V72*(1/'Step 2. Crown parameters'!$G$22)))</f>
        <v>#DIV/0!</v>
      </c>
      <c r="L57" s="77" t="e">
        <f>'Step 1. Meteorological Inputs'!U72*'Step 2. Crown parameters'!$K$23*-(LN(1-'Step 1. Meteorological Inputs'!V72*(1/('Step 2. Crown parameters'!$G$23))))</f>
        <v>#DIV/0!</v>
      </c>
      <c r="M57" s="119" t="e">
        <f>'Step 1. Meteorological Inputs'!U72*'Step 2. Crown parameters'!$K$24*-(LN(1-'Step 1. Meteorological Inputs'!V72*(1/'Step 2. Crown parameters'!$G$24)))</f>
        <v>#DIV/0!</v>
      </c>
    </row>
    <row r="58" spans="1:13" s="66" customFormat="1" x14ac:dyDescent="0.2">
      <c r="A58" s="59"/>
      <c r="B58" s="60"/>
      <c r="C58" s="108"/>
      <c r="D58" s="118">
        <f>'Step 1. Meteorological Inputs'!D73</f>
        <v>0</v>
      </c>
      <c r="E58" s="76">
        <f>'Step 1. Meteorological Inputs'!E73</f>
        <v>0</v>
      </c>
      <c r="F58" s="76">
        <f>'Step 1. Meteorological Inputs'!F73</f>
        <v>0</v>
      </c>
      <c r="G58" s="92" t="e">
        <f t="shared" si="1"/>
        <v>#NUM!</v>
      </c>
      <c r="H58" s="29" t="e">
        <f>'Step 1. Meteorological Inputs'!U73*'Step 2. Crown parameters'!$K$19*(-LN(1-'Step 1. Meteorological Inputs'!V73*(1/'Step 2. Crown parameters'!$G$19)))</f>
        <v>#DIV/0!</v>
      </c>
      <c r="I58" s="77" t="e">
        <f>'Step 1. Meteorological Inputs'!U73*'Step 2. Crown parameters'!$K$20*(-LN(1-'Step 1. Meteorological Inputs'!V73*(1/'Step 2. Crown parameters'!$G$20)))</f>
        <v>#DIV/0!</v>
      </c>
      <c r="J58" s="77" t="e">
        <f>'Step 1. Meteorological Inputs'!U73*'Step 2. Crown parameters'!$K$21*(-LN(1-'Step 1. Meteorological Inputs'!V73*(1/'Step 2. Crown parameters'!$G$21)))</f>
        <v>#DIV/0!</v>
      </c>
      <c r="K58" s="77" t="e">
        <f>'Step 1. Meteorological Inputs'!U73*'Step 2. Crown parameters'!$K$22*(-LN(1-'Step 1. Meteorological Inputs'!V73*(1/'Step 2. Crown parameters'!$G$22)))</f>
        <v>#DIV/0!</v>
      </c>
      <c r="L58" s="77" t="e">
        <f>'Step 1. Meteorological Inputs'!U73*'Step 2. Crown parameters'!$K$23*-(LN(1-'Step 1. Meteorological Inputs'!V73*(1/('Step 2. Crown parameters'!$G$23))))</f>
        <v>#DIV/0!</v>
      </c>
      <c r="M58" s="119" t="e">
        <f>'Step 1. Meteorological Inputs'!U73*'Step 2. Crown parameters'!$K$24*-(LN(1-'Step 1. Meteorological Inputs'!V73*(1/'Step 2. Crown parameters'!$G$24)))</f>
        <v>#DIV/0!</v>
      </c>
    </row>
    <row r="59" spans="1:13" s="66" customFormat="1" x14ac:dyDescent="0.2">
      <c r="A59" s="59"/>
      <c r="B59" s="60"/>
      <c r="C59" s="108"/>
      <c r="D59" s="118">
        <f>'Step 1. Meteorological Inputs'!D74</f>
        <v>0</v>
      </c>
      <c r="E59" s="76">
        <f>'Step 1. Meteorological Inputs'!E74</f>
        <v>0</v>
      </c>
      <c r="F59" s="76">
        <f>'Step 1. Meteorological Inputs'!F74</f>
        <v>0</v>
      </c>
      <c r="G59" s="92" t="e">
        <f t="shared" si="1"/>
        <v>#NUM!</v>
      </c>
      <c r="H59" s="29" t="e">
        <f>'Step 1. Meteorological Inputs'!U74*'Step 2. Crown parameters'!$K$19*(-LN(1-'Step 1. Meteorological Inputs'!V74*(1/'Step 2. Crown parameters'!$G$19)))</f>
        <v>#DIV/0!</v>
      </c>
      <c r="I59" s="77" t="e">
        <f>'Step 1. Meteorological Inputs'!U74*'Step 2. Crown parameters'!$K$20*(-LN(1-'Step 1. Meteorological Inputs'!V74*(1/'Step 2. Crown parameters'!$G$20)))</f>
        <v>#DIV/0!</v>
      </c>
      <c r="J59" s="77" t="e">
        <f>'Step 1. Meteorological Inputs'!U74*'Step 2. Crown parameters'!$K$21*(-LN(1-'Step 1. Meteorological Inputs'!V74*(1/'Step 2. Crown parameters'!$G$21)))</f>
        <v>#DIV/0!</v>
      </c>
      <c r="K59" s="77" t="e">
        <f>'Step 1. Meteorological Inputs'!U74*'Step 2. Crown parameters'!$K$22*(-LN(1-'Step 1. Meteorological Inputs'!V74*(1/'Step 2. Crown parameters'!$G$22)))</f>
        <v>#DIV/0!</v>
      </c>
      <c r="L59" s="77" t="e">
        <f>'Step 1. Meteorological Inputs'!U74*'Step 2. Crown parameters'!$K$23*-(LN(1-'Step 1. Meteorological Inputs'!V74*(1/('Step 2. Crown parameters'!$G$23))))</f>
        <v>#DIV/0!</v>
      </c>
      <c r="M59" s="119" t="e">
        <f>'Step 1. Meteorological Inputs'!U74*'Step 2. Crown parameters'!$K$24*-(LN(1-'Step 1. Meteorological Inputs'!V74*(1/'Step 2. Crown parameters'!$G$24)))</f>
        <v>#DIV/0!</v>
      </c>
    </row>
    <row r="60" spans="1:13" s="66" customFormat="1" x14ac:dyDescent="0.2">
      <c r="A60" s="59"/>
      <c r="B60" s="60"/>
      <c r="C60" s="108"/>
      <c r="D60" s="118">
        <f>'Step 1. Meteorological Inputs'!D75</f>
        <v>0</v>
      </c>
      <c r="E60" s="76">
        <f>'Step 1. Meteorological Inputs'!E75</f>
        <v>0</v>
      </c>
      <c r="F60" s="76">
        <f>'Step 1. Meteorological Inputs'!F75</f>
        <v>0</v>
      </c>
      <c r="G60" s="92" t="e">
        <f t="shared" si="1"/>
        <v>#NUM!</v>
      </c>
      <c r="H60" s="29" t="e">
        <f>'Step 1. Meteorological Inputs'!U75*'Step 2. Crown parameters'!$K$19*(-LN(1-'Step 1. Meteorological Inputs'!V75*(1/'Step 2. Crown parameters'!$G$19)))</f>
        <v>#DIV/0!</v>
      </c>
      <c r="I60" s="77" t="e">
        <f>'Step 1. Meteorological Inputs'!U75*'Step 2. Crown parameters'!$K$20*(-LN(1-'Step 1. Meteorological Inputs'!V75*(1/'Step 2. Crown parameters'!$G$20)))</f>
        <v>#DIV/0!</v>
      </c>
      <c r="J60" s="77" t="e">
        <f>'Step 1. Meteorological Inputs'!U75*'Step 2. Crown parameters'!$K$21*(-LN(1-'Step 1. Meteorological Inputs'!V75*(1/'Step 2. Crown parameters'!$G$21)))</f>
        <v>#DIV/0!</v>
      </c>
      <c r="K60" s="77" t="e">
        <f>'Step 1. Meteorological Inputs'!U75*'Step 2. Crown parameters'!$K$22*(-LN(1-'Step 1. Meteorological Inputs'!V75*(1/'Step 2. Crown parameters'!$G$22)))</f>
        <v>#DIV/0!</v>
      </c>
      <c r="L60" s="77" t="e">
        <f>'Step 1. Meteorological Inputs'!U75*'Step 2. Crown parameters'!$K$23*-(LN(1-'Step 1. Meteorological Inputs'!V75*(1/('Step 2. Crown parameters'!$G$23))))</f>
        <v>#DIV/0!</v>
      </c>
      <c r="M60" s="119" t="e">
        <f>'Step 1. Meteorological Inputs'!U75*'Step 2. Crown parameters'!$K$24*-(LN(1-'Step 1. Meteorological Inputs'!V75*(1/'Step 2. Crown parameters'!$G$24)))</f>
        <v>#DIV/0!</v>
      </c>
    </row>
    <row r="61" spans="1:13" s="66" customFormat="1" x14ac:dyDescent="0.2">
      <c r="A61" s="59"/>
      <c r="B61" s="60"/>
      <c r="C61" s="108"/>
      <c r="D61" s="118">
        <f>'Step 1. Meteorological Inputs'!D76</f>
        <v>0</v>
      </c>
      <c r="E61" s="76">
        <f>'Step 1. Meteorological Inputs'!E76</f>
        <v>0</v>
      </c>
      <c r="F61" s="76">
        <f>'Step 1. Meteorological Inputs'!F76</f>
        <v>0</v>
      </c>
      <c r="G61" s="92" t="e">
        <f t="shared" si="1"/>
        <v>#NUM!</v>
      </c>
      <c r="H61" s="29" t="e">
        <f>'Step 1. Meteorological Inputs'!U76*'Step 2. Crown parameters'!$K$19*(-LN(1-'Step 1. Meteorological Inputs'!V76*(1/'Step 2. Crown parameters'!$G$19)))</f>
        <v>#DIV/0!</v>
      </c>
      <c r="I61" s="77" t="e">
        <f>'Step 1. Meteorological Inputs'!U76*'Step 2. Crown parameters'!$K$20*(-LN(1-'Step 1. Meteorological Inputs'!V76*(1/'Step 2. Crown parameters'!$G$20)))</f>
        <v>#DIV/0!</v>
      </c>
      <c r="J61" s="77" t="e">
        <f>'Step 1. Meteorological Inputs'!U76*'Step 2. Crown parameters'!$K$21*(-LN(1-'Step 1. Meteorological Inputs'!V76*(1/'Step 2. Crown parameters'!$G$21)))</f>
        <v>#DIV/0!</v>
      </c>
      <c r="K61" s="77" t="e">
        <f>'Step 1. Meteorological Inputs'!U76*'Step 2. Crown parameters'!$K$22*(-LN(1-'Step 1. Meteorological Inputs'!V76*(1/'Step 2. Crown parameters'!$G$22)))</f>
        <v>#DIV/0!</v>
      </c>
      <c r="L61" s="77" t="e">
        <f>'Step 1. Meteorological Inputs'!U76*'Step 2. Crown parameters'!$K$23*-(LN(1-'Step 1. Meteorological Inputs'!V76*(1/('Step 2. Crown parameters'!$G$23))))</f>
        <v>#DIV/0!</v>
      </c>
      <c r="M61" s="119" t="e">
        <f>'Step 1. Meteorological Inputs'!U76*'Step 2. Crown parameters'!$K$24*-(LN(1-'Step 1. Meteorological Inputs'!V76*(1/'Step 2. Crown parameters'!$G$24)))</f>
        <v>#DIV/0!</v>
      </c>
    </row>
    <row r="62" spans="1:13" s="66" customFormat="1" x14ac:dyDescent="0.2">
      <c r="A62" s="59"/>
      <c r="B62" s="60"/>
      <c r="C62" s="108"/>
      <c r="D62" s="120">
        <f>'Step 1. Meteorological Inputs'!D77</f>
        <v>0</v>
      </c>
      <c r="E62" s="21">
        <f>'Step 1. Meteorological Inputs'!E77</f>
        <v>0</v>
      </c>
      <c r="F62" s="21">
        <f>'Step 1. Meteorological Inputs'!F77</f>
        <v>0</v>
      </c>
      <c r="G62" s="93" t="e">
        <f>DATE(D62,E62,F62)</f>
        <v>#NUM!</v>
      </c>
      <c r="H62" s="21" t="e">
        <f>'Step 1. Meteorological Inputs'!U77*'Step 2. Crown parameters'!$K$25*(-LN(1-'Step 1. Meteorological Inputs'!V77*(1/'Step 2. Crown parameters'!$G$25)))</f>
        <v>#DIV/0!</v>
      </c>
      <c r="I62" s="87" t="e">
        <f>'Step 1. Meteorological Inputs'!U77*'Step 2. Crown parameters'!$K$26*(-LN(1-'Step 1. Meteorological Inputs'!V77*(1/'Step 2. Crown parameters'!$G$26)))</f>
        <v>#DIV/0!</v>
      </c>
      <c r="J62" s="87" t="e">
        <f>'Step 1. Meteorological Inputs'!U77*'Step 2. Crown parameters'!$K$27*(-LN(1-'Step 1. Meteorological Inputs'!V77*(1/'Step 2. Crown parameters'!$G$27)))</f>
        <v>#DIV/0!</v>
      </c>
      <c r="K62" s="87" t="e">
        <f>'Step 1. Meteorological Inputs'!U77*'Step 2. Crown parameters'!$K$28*(-LN(1-'Step 1. Meteorological Inputs'!V77*(1/'Step 2. Crown parameters'!$G$28)))</f>
        <v>#DIV/0!</v>
      </c>
      <c r="L62" s="87" t="e">
        <f>'Step 1. Meteorological Inputs'!U77*'Step 2. Crown parameters'!$K$29*-(LN(1-'Step 1. Meteorological Inputs'!V77*(1/('Step 2. Crown parameters'!$G$29))))</f>
        <v>#DIV/0!</v>
      </c>
      <c r="M62" s="121" t="e">
        <f>'Step 1. Meteorological Inputs'!U77*'Step 2. Crown parameters'!$K$29*-(LN(1-'Step 1. Meteorological Inputs'!V77*(1/'Step 2. Crown parameters'!$G$29)))</f>
        <v>#DIV/0!</v>
      </c>
    </row>
    <row r="63" spans="1:13" s="66" customFormat="1" ht="19" customHeight="1" x14ac:dyDescent="0.2">
      <c r="A63" s="59"/>
      <c r="B63" s="60"/>
      <c r="C63" s="108"/>
      <c r="D63" s="120">
        <f>'Step 1. Meteorological Inputs'!D78</f>
        <v>0</v>
      </c>
      <c r="E63" s="21">
        <f>'Step 1. Meteorological Inputs'!E78</f>
        <v>0</v>
      </c>
      <c r="F63" s="21">
        <f>'Step 1. Meteorological Inputs'!F78</f>
        <v>0</v>
      </c>
      <c r="G63" s="93" t="e">
        <f t="shared" ref="G63:G106" si="2">DATE(D63,E63,F63)</f>
        <v>#NUM!</v>
      </c>
      <c r="H63" s="21" t="e">
        <f>'Step 1. Meteorological Inputs'!U78*'Step 2. Crown parameters'!$K$25*(-LN(1-'Step 1. Meteorological Inputs'!V78*(1/'Step 2. Crown parameters'!$G$25)))</f>
        <v>#DIV/0!</v>
      </c>
      <c r="I63" s="87" t="e">
        <f>'Step 1. Meteorological Inputs'!U78*'Step 2. Crown parameters'!$K$26*(-LN(1-'Step 1. Meteorological Inputs'!V78*(1/'Step 2. Crown parameters'!$G$26)))</f>
        <v>#DIV/0!</v>
      </c>
      <c r="J63" s="87" t="e">
        <f>'Step 1. Meteorological Inputs'!U78*'Step 2. Crown parameters'!$K$27*(-LN(1-'Step 1. Meteorological Inputs'!V78*(1/'Step 2. Crown parameters'!$G$27)))</f>
        <v>#DIV/0!</v>
      </c>
      <c r="K63" s="87" t="e">
        <f>'Step 1. Meteorological Inputs'!U78*'Step 2. Crown parameters'!$K$28*(-LN(1-'Step 1. Meteorological Inputs'!V78*(1/'Step 2. Crown parameters'!$G$28)))</f>
        <v>#DIV/0!</v>
      </c>
      <c r="L63" s="87" t="e">
        <f>'Step 1. Meteorological Inputs'!U78*'Step 2. Crown parameters'!$K$29*-(LN(1-'Step 1. Meteorological Inputs'!V78*(1/('Step 2. Crown parameters'!$G$29))))</f>
        <v>#DIV/0!</v>
      </c>
      <c r="M63" s="121" t="e">
        <f>'Step 1. Meteorological Inputs'!U78*'Step 2. Crown parameters'!$K$29*-(LN(1-'Step 1. Meteorological Inputs'!V78*(1/'Step 2. Crown parameters'!$G$29)))</f>
        <v>#DIV/0!</v>
      </c>
    </row>
    <row r="64" spans="1:13" s="66" customFormat="1" ht="19" customHeight="1" x14ac:dyDescent="0.2">
      <c r="A64" s="59"/>
      <c r="B64" s="60"/>
      <c r="C64" s="108"/>
      <c r="D64" s="120">
        <f>'Step 1. Meteorological Inputs'!D79</f>
        <v>0</v>
      </c>
      <c r="E64" s="21">
        <f>'Step 1. Meteorological Inputs'!E79</f>
        <v>0</v>
      </c>
      <c r="F64" s="21">
        <f>'Step 1. Meteorological Inputs'!F79</f>
        <v>0</v>
      </c>
      <c r="G64" s="93" t="e">
        <f t="shared" si="2"/>
        <v>#NUM!</v>
      </c>
      <c r="H64" s="21" t="e">
        <f>'Step 1. Meteorological Inputs'!U79*'Step 2. Crown parameters'!$K$25*(-LN(1-'Step 1. Meteorological Inputs'!V79*(1/'Step 2. Crown parameters'!$G$25)))</f>
        <v>#DIV/0!</v>
      </c>
      <c r="I64" s="87" t="e">
        <f>'Step 1. Meteorological Inputs'!U79*'Step 2. Crown parameters'!$K$26*(-LN(1-'Step 1. Meteorological Inputs'!V79*(1/'Step 2. Crown parameters'!$G$26)))</f>
        <v>#DIV/0!</v>
      </c>
      <c r="J64" s="87" t="e">
        <f>'Step 1. Meteorological Inputs'!U79*'Step 2. Crown parameters'!$K$27*(-LN(1-'Step 1. Meteorological Inputs'!V79*(1/'Step 2. Crown parameters'!$G$27)))</f>
        <v>#DIV/0!</v>
      </c>
      <c r="K64" s="87" t="e">
        <f>'Step 1. Meteorological Inputs'!U79*'Step 2. Crown parameters'!$K$28*(-LN(1-'Step 1. Meteorological Inputs'!V79*(1/'Step 2. Crown parameters'!$G$28)))</f>
        <v>#DIV/0!</v>
      </c>
      <c r="L64" s="87" t="e">
        <f>'Step 1. Meteorological Inputs'!U79*'Step 2. Crown parameters'!$K$29*-(LN(1-'Step 1. Meteorological Inputs'!V79*(1/('Step 2. Crown parameters'!$G$29))))</f>
        <v>#DIV/0!</v>
      </c>
      <c r="M64" s="121" t="e">
        <f>'Step 1. Meteorological Inputs'!U79*'Step 2. Crown parameters'!$K$29*-(LN(1-'Step 1. Meteorological Inputs'!V79*(1/'Step 2. Crown parameters'!$G$29)))</f>
        <v>#DIV/0!</v>
      </c>
    </row>
    <row r="65" spans="1:13" s="66" customFormat="1" x14ac:dyDescent="0.2">
      <c r="A65" s="59"/>
      <c r="B65" s="60"/>
      <c r="C65" s="108"/>
      <c r="D65" s="120">
        <f>'Step 1. Meteorological Inputs'!D80</f>
        <v>0</v>
      </c>
      <c r="E65" s="21">
        <f>'Step 1. Meteorological Inputs'!E80</f>
        <v>0</v>
      </c>
      <c r="F65" s="21">
        <f>'Step 1. Meteorological Inputs'!F80</f>
        <v>0</v>
      </c>
      <c r="G65" s="93" t="e">
        <f t="shared" si="2"/>
        <v>#NUM!</v>
      </c>
      <c r="H65" s="21" t="e">
        <f>'Step 1. Meteorological Inputs'!U80*'Step 2. Crown parameters'!$K$25*(-LN(1-'Step 1. Meteorological Inputs'!V80*(1/'Step 2. Crown parameters'!$G$25)))</f>
        <v>#DIV/0!</v>
      </c>
      <c r="I65" s="87" t="e">
        <f>'Step 1. Meteorological Inputs'!U80*'Step 2. Crown parameters'!$K$26*(-LN(1-'Step 1. Meteorological Inputs'!V80*(1/'Step 2. Crown parameters'!$G$26)))</f>
        <v>#DIV/0!</v>
      </c>
      <c r="J65" s="87" t="e">
        <f>'Step 1. Meteorological Inputs'!U80*'Step 2. Crown parameters'!$K$27*(-LN(1-'Step 1. Meteorological Inputs'!V80*(1/'Step 2. Crown parameters'!$G$27)))</f>
        <v>#DIV/0!</v>
      </c>
      <c r="K65" s="87" t="e">
        <f>'Step 1. Meteorological Inputs'!U80*'Step 2. Crown parameters'!$K$28*(-LN(1-'Step 1. Meteorological Inputs'!V80*(1/'Step 2. Crown parameters'!$G$28)))</f>
        <v>#DIV/0!</v>
      </c>
      <c r="L65" s="87" t="e">
        <f>'Step 1. Meteorological Inputs'!U80*'Step 2. Crown parameters'!$K$29*-(LN(1-'Step 1. Meteorological Inputs'!V80*(1/('Step 2. Crown parameters'!$G$29))))</f>
        <v>#DIV/0!</v>
      </c>
      <c r="M65" s="121" t="e">
        <f>'Step 1. Meteorological Inputs'!U80*'Step 2. Crown parameters'!$K$29*-(LN(1-'Step 1. Meteorological Inputs'!V80*(1/'Step 2. Crown parameters'!$G$29)))</f>
        <v>#DIV/0!</v>
      </c>
    </row>
    <row r="66" spans="1:13" s="66" customFormat="1" x14ac:dyDescent="0.2">
      <c r="A66" s="59"/>
      <c r="B66" s="60"/>
      <c r="C66" s="108"/>
      <c r="D66" s="120">
        <f>'Step 1. Meteorological Inputs'!D81</f>
        <v>0</v>
      </c>
      <c r="E66" s="21">
        <f>'Step 1. Meteorological Inputs'!E81</f>
        <v>0</v>
      </c>
      <c r="F66" s="21">
        <f>'Step 1. Meteorological Inputs'!F81</f>
        <v>0</v>
      </c>
      <c r="G66" s="93" t="e">
        <f t="shared" si="2"/>
        <v>#NUM!</v>
      </c>
      <c r="H66" s="21" t="e">
        <f>'Step 1. Meteorological Inputs'!U81*'Step 2. Crown parameters'!$K$25*(-LN(1-'Step 1. Meteorological Inputs'!V81*(1/'Step 2. Crown parameters'!$G$25)))</f>
        <v>#DIV/0!</v>
      </c>
      <c r="I66" s="87" t="e">
        <f>'Step 1. Meteorological Inputs'!U81*'Step 2. Crown parameters'!$K$26*(-LN(1-'Step 1. Meteorological Inputs'!V81*(1/'Step 2. Crown parameters'!$G$26)))</f>
        <v>#DIV/0!</v>
      </c>
      <c r="J66" s="87" t="e">
        <f>'Step 1. Meteorological Inputs'!U81*'Step 2. Crown parameters'!$K$27*(-LN(1-'Step 1. Meteorological Inputs'!V81*(1/'Step 2. Crown parameters'!$G$27)))</f>
        <v>#DIV/0!</v>
      </c>
      <c r="K66" s="87" t="e">
        <f>'Step 1. Meteorological Inputs'!U81*'Step 2. Crown parameters'!$K$28*(-LN(1-'Step 1. Meteorological Inputs'!V81*(1/'Step 2. Crown parameters'!$G$28)))</f>
        <v>#DIV/0!</v>
      </c>
      <c r="L66" s="87" t="e">
        <f>'Step 1. Meteorological Inputs'!U81*'Step 2. Crown parameters'!$K$29*-(LN(1-'Step 1. Meteorological Inputs'!V81*(1/('Step 2. Crown parameters'!$G$29))))</f>
        <v>#DIV/0!</v>
      </c>
      <c r="M66" s="121" t="e">
        <f>'Step 1. Meteorological Inputs'!U81*'Step 2. Crown parameters'!$K$29*-(LN(1-'Step 1. Meteorological Inputs'!V81*(1/'Step 2. Crown parameters'!$G$29)))</f>
        <v>#DIV/0!</v>
      </c>
    </row>
    <row r="67" spans="1:13" s="66" customFormat="1" x14ac:dyDescent="0.2">
      <c r="A67" s="59"/>
      <c r="B67" s="60"/>
      <c r="C67" s="108"/>
      <c r="D67" s="120">
        <f>'Step 1. Meteorological Inputs'!D82</f>
        <v>0</v>
      </c>
      <c r="E67" s="21">
        <f>'Step 1. Meteorological Inputs'!E82</f>
        <v>0</v>
      </c>
      <c r="F67" s="21">
        <f>'Step 1. Meteorological Inputs'!F82</f>
        <v>0</v>
      </c>
      <c r="G67" s="93" t="e">
        <f t="shared" si="2"/>
        <v>#NUM!</v>
      </c>
      <c r="H67" s="21" t="e">
        <f>'Step 1. Meteorological Inputs'!U82*'Step 2. Crown parameters'!$K$25*(-LN(1-'Step 1. Meteorological Inputs'!V82*(1/'Step 2. Crown parameters'!$G$25)))</f>
        <v>#DIV/0!</v>
      </c>
      <c r="I67" s="87" t="e">
        <f>'Step 1. Meteorological Inputs'!U82*'Step 2. Crown parameters'!$K$26*(-LN(1-'Step 1. Meteorological Inputs'!V82*(1/'Step 2. Crown parameters'!$G$26)))</f>
        <v>#DIV/0!</v>
      </c>
      <c r="J67" s="87" t="e">
        <f>'Step 1. Meteorological Inputs'!U82*'Step 2. Crown parameters'!$K$27*(-LN(1-'Step 1. Meteorological Inputs'!V82*(1/'Step 2. Crown parameters'!$G$27)))</f>
        <v>#DIV/0!</v>
      </c>
      <c r="K67" s="87" t="e">
        <f>'Step 1. Meteorological Inputs'!U82*'Step 2. Crown parameters'!$K$28*(-LN(1-'Step 1. Meteorological Inputs'!V82*(1/'Step 2. Crown parameters'!$G$28)))</f>
        <v>#DIV/0!</v>
      </c>
      <c r="L67" s="87" t="e">
        <f>'Step 1. Meteorological Inputs'!U82*'Step 2. Crown parameters'!$K$29*-(LN(1-'Step 1. Meteorological Inputs'!V82*(1/('Step 2. Crown parameters'!$G$29))))</f>
        <v>#DIV/0!</v>
      </c>
      <c r="M67" s="121" t="e">
        <f>'Step 1. Meteorological Inputs'!U82*'Step 2. Crown parameters'!$K$29*-(LN(1-'Step 1. Meteorological Inputs'!V82*(1/'Step 2. Crown parameters'!$G$29)))</f>
        <v>#DIV/0!</v>
      </c>
    </row>
    <row r="68" spans="1:13" s="66" customFormat="1" x14ac:dyDescent="0.2">
      <c r="A68" s="59"/>
      <c r="B68" s="60"/>
      <c r="C68" s="108"/>
      <c r="D68" s="120">
        <f>'Step 1. Meteorological Inputs'!D83</f>
        <v>0</v>
      </c>
      <c r="E68" s="21">
        <f>'Step 1. Meteorological Inputs'!E83</f>
        <v>0</v>
      </c>
      <c r="F68" s="21">
        <f>'Step 1. Meteorological Inputs'!F83</f>
        <v>0</v>
      </c>
      <c r="G68" s="93" t="e">
        <f t="shared" si="2"/>
        <v>#NUM!</v>
      </c>
      <c r="H68" s="21" t="e">
        <f>'Step 1. Meteorological Inputs'!U83*'Step 2. Crown parameters'!$K$25*(-LN(1-'Step 1. Meteorological Inputs'!V83*(1/'Step 2. Crown parameters'!$G$25)))</f>
        <v>#DIV/0!</v>
      </c>
      <c r="I68" s="87" t="e">
        <f>'Step 1. Meteorological Inputs'!U83*'Step 2. Crown parameters'!$K$26*(-LN(1-'Step 1. Meteorological Inputs'!V83*(1/'Step 2. Crown parameters'!$G$26)))</f>
        <v>#DIV/0!</v>
      </c>
      <c r="J68" s="87" t="e">
        <f>'Step 1. Meteorological Inputs'!U83*'Step 2. Crown parameters'!$K$27*(-LN(1-'Step 1. Meteorological Inputs'!V83*(1/'Step 2. Crown parameters'!$G$27)))</f>
        <v>#DIV/0!</v>
      </c>
      <c r="K68" s="87" t="e">
        <f>'Step 1. Meteorological Inputs'!U83*'Step 2. Crown parameters'!$K$28*(-LN(1-'Step 1. Meteorological Inputs'!V83*(1/'Step 2. Crown parameters'!$G$28)))</f>
        <v>#DIV/0!</v>
      </c>
      <c r="L68" s="87" t="e">
        <f>'Step 1. Meteorological Inputs'!U83*'Step 2. Crown parameters'!$K$29*-(LN(1-'Step 1. Meteorological Inputs'!V83*(1/('Step 2. Crown parameters'!$G$29))))</f>
        <v>#DIV/0!</v>
      </c>
      <c r="M68" s="121" t="e">
        <f>'Step 1. Meteorological Inputs'!U83*'Step 2. Crown parameters'!$K$29*-(LN(1-'Step 1. Meteorological Inputs'!V83*(1/'Step 2. Crown parameters'!$G$29)))</f>
        <v>#DIV/0!</v>
      </c>
    </row>
    <row r="69" spans="1:13" s="66" customFormat="1" x14ac:dyDescent="0.2">
      <c r="A69" s="59"/>
      <c r="B69" s="60"/>
      <c r="C69" s="108"/>
      <c r="D69" s="120">
        <f>'Step 1. Meteorological Inputs'!D84</f>
        <v>0</v>
      </c>
      <c r="E69" s="21">
        <f>'Step 1. Meteorological Inputs'!E84</f>
        <v>0</v>
      </c>
      <c r="F69" s="21">
        <f>'Step 1. Meteorological Inputs'!F84</f>
        <v>0</v>
      </c>
      <c r="G69" s="93" t="e">
        <f t="shared" si="2"/>
        <v>#NUM!</v>
      </c>
      <c r="H69" s="21" t="e">
        <f>'Step 1. Meteorological Inputs'!U84*'Step 2. Crown parameters'!$K$25*(-LN(1-'Step 1. Meteorological Inputs'!V84*(1/'Step 2. Crown parameters'!$G$25)))</f>
        <v>#DIV/0!</v>
      </c>
      <c r="I69" s="87" t="e">
        <f>'Step 1. Meteorological Inputs'!U84*'Step 2. Crown parameters'!$K$26*(-LN(1-'Step 1. Meteorological Inputs'!V84*(1/'Step 2. Crown parameters'!$G$26)))</f>
        <v>#DIV/0!</v>
      </c>
      <c r="J69" s="87" t="e">
        <f>'Step 1. Meteorological Inputs'!U84*'Step 2. Crown parameters'!$K$27*(-LN(1-'Step 1. Meteorological Inputs'!V84*(1/'Step 2. Crown parameters'!$G$27)))</f>
        <v>#DIV/0!</v>
      </c>
      <c r="K69" s="87" t="e">
        <f>'Step 1. Meteorological Inputs'!U84*'Step 2. Crown parameters'!$K$28*(-LN(1-'Step 1. Meteorological Inputs'!V84*(1/'Step 2. Crown parameters'!$G$28)))</f>
        <v>#DIV/0!</v>
      </c>
      <c r="L69" s="87" t="e">
        <f>'Step 1. Meteorological Inputs'!U84*'Step 2. Crown parameters'!$K$29*-(LN(1-'Step 1. Meteorological Inputs'!V84*(1/('Step 2. Crown parameters'!$G$29))))</f>
        <v>#DIV/0!</v>
      </c>
      <c r="M69" s="121" t="e">
        <f>'Step 1. Meteorological Inputs'!U84*'Step 2. Crown parameters'!$K$29*-(LN(1-'Step 1. Meteorological Inputs'!V84*(1/'Step 2. Crown parameters'!$G$29)))</f>
        <v>#DIV/0!</v>
      </c>
    </row>
    <row r="70" spans="1:13" s="66" customFormat="1" x14ac:dyDescent="0.2">
      <c r="A70" s="59"/>
      <c r="B70" s="60"/>
      <c r="C70" s="108"/>
      <c r="D70" s="120">
        <f>'Step 1. Meteorological Inputs'!D85</f>
        <v>0</v>
      </c>
      <c r="E70" s="21">
        <f>'Step 1. Meteorological Inputs'!E85</f>
        <v>0</v>
      </c>
      <c r="F70" s="21">
        <f>'Step 1. Meteorological Inputs'!F85</f>
        <v>0</v>
      </c>
      <c r="G70" s="93" t="e">
        <f t="shared" si="2"/>
        <v>#NUM!</v>
      </c>
      <c r="H70" s="21" t="e">
        <f>'Step 1. Meteorological Inputs'!U85*'Step 2. Crown parameters'!$K$25*(-LN(1-'Step 1. Meteorological Inputs'!V85*(1/'Step 2. Crown parameters'!$G$25)))</f>
        <v>#DIV/0!</v>
      </c>
      <c r="I70" s="87" t="e">
        <f>'Step 1. Meteorological Inputs'!U85*'Step 2. Crown parameters'!$K$26*(-LN(1-'Step 1. Meteorological Inputs'!V85*(1/'Step 2. Crown parameters'!$G$26)))</f>
        <v>#DIV/0!</v>
      </c>
      <c r="J70" s="87" t="e">
        <f>'Step 1. Meteorological Inputs'!U85*'Step 2. Crown parameters'!$K$27*(-LN(1-'Step 1. Meteorological Inputs'!V85*(1/'Step 2. Crown parameters'!$G$27)))</f>
        <v>#DIV/0!</v>
      </c>
      <c r="K70" s="87" t="e">
        <f>'Step 1. Meteorological Inputs'!U85*'Step 2. Crown parameters'!$K$28*(-LN(1-'Step 1. Meteorological Inputs'!V85*(1/'Step 2. Crown parameters'!$G$28)))</f>
        <v>#DIV/0!</v>
      </c>
      <c r="L70" s="87" t="e">
        <f>'Step 1. Meteorological Inputs'!U85*'Step 2. Crown parameters'!$K$29*-(LN(1-'Step 1. Meteorological Inputs'!V85*(1/('Step 2. Crown parameters'!$G$29))))</f>
        <v>#DIV/0!</v>
      </c>
      <c r="M70" s="121" t="e">
        <f>'Step 1. Meteorological Inputs'!U85*'Step 2. Crown parameters'!$K$29*-(LN(1-'Step 1. Meteorological Inputs'!V85*(1/'Step 2. Crown parameters'!$G$29)))</f>
        <v>#DIV/0!</v>
      </c>
    </row>
    <row r="71" spans="1:13" s="66" customFormat="1" x14ac:dyDescent="0.2">
      <c r="A71" s="59"/>
      <c r="B71" s="60"/>
      <c r="C71" s="108"/>
      <c r="D71" s="120">
        <f>'Step 1. Meteorological Inputs'!D86</f>
        <v>0</v>
      </c>
      <c r="E71" s="21">
        <f>'Step 1. Meteorological Inputs'!E86</f>
        <v>0</v>
      </c>
      <c r="F71" s="21">
        <f>'Step 1. Meteorological Inputs'!F86</f>
        <v>0</v>
      </c>
      <c r="G71" s="93" t="e">
        <f t="shared" si="2"/>
        <v>#NUM!</v>
      </c>
      <c r="H71" s="21" t="e">
        <f>'Step 1. Meteorological Inputs'!U86*'Step 2. Crown parameters'!$K$25*(-LN(1-'Step 1. Meteorological Inputs'!V86*(1/'Step 2. Crown parameters'!$G$25)))</f>
        <v>#DIV/0!</v>
      </c>
      <c r="I71" s="87" t="e">
        <f>'Step 1. Meteorological Inputs'!U86*'Step 2. Crown parameters'!$K$26*(-LN(1-'Step 1. Meteorological Inputs'!V86*(1/'Step 2. Crown parameters'!$G$26)))</f>
        <v>#DIV/0!</v>
      </c>
      <c r="J71" s="87" t="e">
        <f>'Step 1. Meteorological Inputs'!U86*'Step 2. Crown parameters'!$K$27*(-LN(1-'Step 1. Meteorological Inputs'!V86*(1/'Step 2. Crown parameters'!$G$27)))</f>
        <v>#DIV/0!</v>
      </c>
      <c r="K71" s="87" t="e">
        <f>'Step 1. Meteorological Inputs'!U86*'Step 2. Crown parameters'!$K$28*(-LN(1-'Step 1. Meteorological Inputs'!V86*(1/'Step 2. Crown parameters'!$G$28)))</f>
        <v>#DIV/0!</v>
      </c>
      <c r="L71" s="87" t="e">
        <f>'Step 1. Meteorological Inputs'!U86*'Step 2. Crown parameters'!$K$29*-(LN(1-'Step 1. Meteorological Inputs'!V86*(1/('Step 2. Crown parameters'!$G$29))))</f>
        <v>#DIV/0!</v>
      </c>
      <c r="M71" s="121" t="e">
        <f>'Step 1. Meteorological Inputs'!U86*'Step 2. Crown parameters'!$K$29*-(LN(1-'Step 1. Meteorological Inputs'!V86*(1/'Step 2. Crown parameters'!$G$29)))</f>
        <v>#DIV/0!</v>
      </c>
    </row>
    <row r="72" spans="1:13" s="66" customFormat="1" x14ac:dyDescent="0.2">
      <c r="A72" s="59"/>
      <c r="B72" s="60"/>
      <c r="C72" s="108"/>
      <c r="D72" s="120">
        <f>'Step 1. Meteorological Inputs'!D87</f>
        <v>0</v>
      </c>
      <c r="E72" s="21">
        <f>'Step 1. Meteorological Inputs'!E87</f>
        <v>0</v>
      </c>
      <c r="F72" s="21">
        <f>'Step 1. Meteorological Inputs'!F87</f>
        <v>0</v>
      </c>
      <c r="G72" s="93" t="e">
        <f t="shared" si="2"/>
        <v>#NUM!</v>
      </c>
      <c r="H72" s="21" t="e">
        <f>'Step 1. Meteorological Inputs'!U87*'Step 2. Crown parameters'!$K$25*(-LN(1-'Step 1. Meteorological Inputs'!V87*(1/'Step 2. Crown parameters'!$G$25)))</f>
        <v>#DIV/0!</v>
      </c>
      <c r="I72" s="87" t="e">
        <f>'Step 1. Meteorological Inputs'!U87*'Step 2. Crown parameters'!$K$26*(-LN(1-'Step 1. Meteorological Inputs'!V87*(1/'Step 2. Crown parameters'!$G$26)))</f>
        <v>#DIV/0!</v>
      </c>
      <c r="J72" s="87" t="e">
        <f>'Step 1. Meteorological Inputs'!U87*'Step 2. Crown parameters'!$K$27*(-LN(1-'Step 1. Meteorological Inputs'!V87*(1/'Step 2. Crown parameters'!$G$27)))</f>
        <v>#DIV/0!</v>
      </c>
      <c r="K72" s="87" t="e">
        <f>'Step 1. Meteorological Inputs'!U87*'Step 2. Crown parameters'!$K$28*(-LN(1-'Step 1. Meteorological Inputs'!V87*(1/'Step 2. Crown parameters'!$G$28)))</f>
        <v>#DIV/0!</v>
      </c>
      <c r="L72" s="87" t="e">
        <f>'Step 1. Meteorological Inputs'!U87*'Step 2. Crown parameters'!$K$29*-(LN(1-'Step 1. Meteorological Inputs'!V87*(1/('Step 2. Crown parameters'!$G$29))))</f>
        <v>#DIV/0!</v>
      </c>
      <c r="M72" s="121" t="e">
        <f>'Step 1. Meteorological Inputs'!U87*'Step 2. Crown parameters'!$K$29*-(LN(1-'Step 1. Meteorological Inputs'!V87*(1/'Step 2. Crown parameters'!$G$29)))</f>
        <v>#DIV/0!</v>
      </c>
    </row>
    <row r="73" spans="1:13" s="66" customFormat="1" ht="19" customHeight="1" x14ac:dyDescent="0.2">
      <c r="A73" s="59"/>
      <c r="B73" s="60"/>
      <c r="C73" s="108"/>
      <c r="D73" s="120">
        <f>'Step 1. Meteorological Inputs'!D88</f>
        <v>0</v>
      </c>
      <c r="E73" s="21">
        <f>'Step 1. Meteorological Inputs'!E88</f>
        <v>0</v>
      </c>
      <c r="F73" s="21">
        <f>'Step 1. Meteorological Inputs'!F88</f>
        <v>0</v>
      </c>
      <c r="G73" s="93" t="e">
        <f t="shared" si="2"/>
        <v>#NUM!</v>
      </c>
      <c r="H73" s="21" t="e">
        <f>'Step 1. Meteorological Inputs'!U88*'Step 2. Crown parameters'!$K$25*(-LN(1-'Step 1. Meteorological Inputs'!V88*(1/'Step 2. Crown parameters'!$G$25)))</f>
        <v>#DIV/0!</v>
      </c>
      <c r="I73" s="87" t="e">
        <f>'Step 1. Meteorological Inputs'!U88*'Step 2. Crown parameters'!$K$26*(-LN(1-'Step 1. Meteorological Inputs'!V88*(1/'Step 2. Crown parameters'!$G$26)))</f>
        <v>#DIV/0!</v>
      </c>
      <c r="J73" s="87" t="e">
        <f>'Step 1. Meteorological Inputs'!U88*'Step 2. Crown parameters'!$K$27*(-LN(1-'Step 1. Meteorological Inputs'!V88*(1/'Step 2. Crown parameters'!$G$27)))</f>
        <v>#DIV/0!</v>
      </c>
      <c r="K73" s="87" t="e">
        <f>'Step 1. Meteorological Inputs'!U88*'Step 2. Crown parameters'!$K$28*(-LN(1-'Step 1. Meteorological Inputs'!V88*(1/'Step 2. Crown parameters'!$G$28)))</f>
        <v>#DIV/0!</v>
      </c>
      <c r="L73" s="87" t="e">
        <f>'Step 1. Meteorological Inputs'!U88*'Step 2. Crown parameters'!$K$29*-(LN(1-'Step 1. Meteorological Inputs'!V88*(1/('Step 2. Crown parameters'!$G$29))))</f>
        <v>#DIV/0!</v>
      </c>
      <c r="M73" s="121" t="e">
        <f>'Step 1. Meteorological Inputs'!U88*'Step 2. Crown parameters'!$K$29*-(LN(1-'Step 1. Meteorological Inputs'!V88*(1/'Step 2. Crown parameters'!$G$29)))</f>
        <v>#DIV/0!</v>
      </c>
    </row>
    <row r="74" spans="1:13" s="66" customFormat="1" ht="16" customHeight="1" x14ac:dyDescent="0.2">
      <c r="A74" s="59"/>
      <c r="B74" s="60"/>
      <c r="C74" s="108"/>
      <c r="D74" s="120">
        <f>'Step 1. Meteorological Inputs'!D89</f>
        <v>0</v>
      </c>
      <c r="E74" s="21">
        <f>'Step 1. Meteorological Inputs'!E89</f>
        <v>0</v>
      </c>
      <c r="F74" s="21">
        <f>'Step 1. Meteorological Inputs'!F89</f>
        <v>0</v>
      </c>
      <c r="G74" s="93" t="e">
        <f t="shared" si="2"/>
        <v>#NUM!</v>
      </c>
      <c r="H74" s="21" t="e">
        <f>'Step 1. Meteorological Inputs'!U89*'Step 2. Crown parameters'!$K$25*(-LN(1-'Step 1. Meteorological Inputs'!V89*(1/'Step 2. Crown parameters'!$G$25)))</f>
        <v>#DIV/0!</v>
      </c>
      <c r="I74" s="87" t="e">
        <f>'Step 1. Meteorological Inputs'!U89*'Step 2. Crown parameters'!$K$26*(-LN(1-'Step 1. Meteorological Inputs'!V89*(1/'Step 2. Crown parameters'!$G$26)))</f>
        <v>#DIV/0!</v>
      </c>
      <c r="J74" s="87" t="e">
        <f>'Step 1. Meteorological Inputs'!U89*'Step 2. Crown parameters'!$K$27*(-LN(1-'Step 1. Meteorological Inputs'!V89*(1/'Step 2. Crown parameters'!$G$27)))</f>
        <v>#DIV/0!</v>
      </c>
      <c r="K74" s="87" t="e">
        <f>'Step 1. Meteorological Inputs'!U89*'Step 2. Crown parameters'!$K$28*(-LN(1-'Step 1. Meteorological Inputs'!V89*(1/'Step 2. Crown parameters'!$G$28)))</f>
        <v>#DIV/0!</v>
      </c>
      <c r="L74" s="87" t="e">
        <f>'Step 1. Meteorological Inputs'!U89*'Step 2. Crown parameters'!$K$29*-(LN(1-'Step 1. Meteorological Inputs'!V89*(1/('Step 2. Crown parameters'!$G$29))))</f>
        <v>#DIV/0!</v>
      </c>
      <c r="M74" s="121" t="e">
        <f>'Step 1. Meteorological Inputs'!U89*'Step 2. Crown parameters'!$K$29*-(LN(1-'Step 1. Meteorological Inputs'!V89*(1/'Step 2. Crown parameters'!$G$29)))</f>
        <v>#DIV/0!</v>
      </c>
    </row>
    <row r="75" spans="1:13" s="66" customFormat="1" x14ac:dyDescent="0.2">
      <c r="A75" s="59"/>
      <c r="B75" s="60"/>
      <c r="C75" s="108"/>
      <c r="D75" s="120">
        <f>'Step 1. Meteorological Inputs'!D90</f>
        <v>0</v>
      </c>
      <c r="E75" s="21">
        <f>'Step 1. Meteorological Inputs'!E90</f>
        <v>0</v>
      </c>
      <c r="F75" s="21">
        <f>'Step 1. Meteorological Inputs'!F90</f>
        <v>0</v>
      </c>
      <c r="G75" s="93" t="e">
        <f t="shared" si="2"/>
        <v>#NUM!</v>
      </c>
      <c r="H75" s="21" t="e">
        <f>'Step 1. Meteorological Inputs'!U90*'Step 2. Crown parameters'!$K$25*(-LN(1-'Step 1. Meteorological Inputs'!V90*(1/'Step 2. Crown parameters'!$G$25)))</f>
        <v>#DIV/0!</v>
      </c>
      <c r="I75" s="87" t="e">
        <f>'Step 1. Meteorological Inputs'!U90*'Step 2. Crown parameters'!$K$26*(-LN(1-'Step 1. Meteorological Inputs'!V90*(1/'Step 2. Crown parameters'!$G$26)))</f>
        <v>#DIV/0!</v>
      </c>
      <c r="J75" s="87" t="e">
        <f>'Step 1. Meteorological Inputs'!U90*'Step 2. Crown parameters'!$K$27*(-LN(1-'Step 1. Meteorological Inputs'!V90*(1/'Step 2. Crown parameters'!$G$27)))</f>
        <v>#DIV/0!</v>
      </c>
      <c r="K75" s="87" t="e">
        <f>'Step 1. Meteorological Inputs'!U90*'Step 2. Crown parameters'!$K$28*(-LN(1-'Step 1. Meteorological Inputs'!V90*(1/'Step 2. Crown parameters'!$G$28)))</f>
        <v>#DIV/0!</v>
      </c>
      <c r="L75" s="87" t="e">
        <f>'Step 1. Meteorological Inputs'!U90*'Step 2. Crown parameters'!$K$29*-(LN(1-'Step 1. Meteorological Inputs'!V90*(1/('Step 2. Crown parameters'!$G$29))))</f>
        <v>#DIV/0!</v>
      </c>
      <c r="M75" s="121" t="e">
        <f>'Step 1. Meteorological Inputs'!U90*'Step 2. Crown parameters'!$K$29*-(LN(1-'Step 1. Meteorological Inputs'!V90*(1/'Step 2. Crown parameters'!$G$29)))</f>
        <v>#DIV/0!</v>
      </c>
    </row>
    <row r="76" spans="1:13" s="66" customFormat="1" x14ac:dyDescent="0.2">
      <c r="A76" s="59"/>
      <c r="B76" s="60"/>
      <c r="C76" s="108"/>
      <c r="D76" s="120">
        <f>'Step 1. Meteorological Inputs'!D91</f>
        <v>0</v>
      </c>
      <c r="E76" s="21">
        <f>'Step 1. Meteorological Inputs'!E91</f>
        <v>0</v>
      </c>
      <c r="F76" s="21">
        <f>'Step 1. Meteorological Inputs'!F91</f>
        <v>0</v>
      </c>
      <c r="G76" s="93" t="e">
        <f t="shared" si="2"/>
        <v>#NUM!</v>
      </c>
      <c r="H76" s="21" t="e">
        <f>'Step 1. Meteorological Inputs'!U91*'Step 2. Crown parameters'!$K$25*(-LN(1-'Step 1. Meteorological Inputs'!V91*(1/'Step 2. Crown parameters'!$G$25)))</f>
        <v>#DIV/0!</v>
      </c>
      <c r="I76" s="87" t="e">
        <f>'Step 1. Meteorological Inputs'!U91*'Step 2. Crown parameters'!$K$26*(-LN(1-'Step 1. Meteorological Inputs'!V91*(1/'Step 2. Crown parameters'!$G$26)))</f>
        <v>#DIV/0!</v>
      </c>
      <c r="J76" s="87" t="e">
        <f>'Step 1. Meteorological Inputs'!U91*'Step 2. Crown parameters'!$K$27*(-LN(1-'Step 1. Meteorological Inputs'!V91*(1/'Step 2. Crown parameters'!$G$27)))</f>
        <v>#DIV/0!</v>
      </c>
      <c r="K76" s="87" t="e">
        <f>'Step 1. Meteorological Inputs'!U91*'Step 2. Crown parameters'!$K$28*(-LN(1-'Step 1. Meteorological Inputs'!V91*(1/'Step 2. Crown parameters'!$G$28)))</f>
        <v>#DIV/0!</v>
      </c>
      <c r="L76" s="87" t="e">
        <f>'Step 1. Meteorological Inputs'!U91*'Step 2. Crown parameters'!$K$29*-(LN(1-'Step 1. Meteorological Inputs'!V91*(1/('Step 2. Crown parameters'!$G$29))))</f>
        <v>#DIV/0!</v>
      </c>
      <c r="M76" s="121" t="e">
        <f>'Step 1. Meteorological Inputs'!U91*'Step 2. Crown parameters'!$K$29*-(LN(1-'Step 1. Meteorological Inputs'!V91*(1/'Step 2. Crown parameters'!$G$29)))</f>
        <v>#DIV/0!</v>
      </c>
    </row>
    <row r="77" spans="1:13" s="66" customFormat="1" x14ac:dyDescent="0.2">
      <c r="A77" s="59"/>
      <c r="B77" s="60"/>
      <c r="C77" s="108"/>
      <c r="D77" s="120">
        <f>'Step 1. Meteorological Inputs'!D92</f>
        <v>0</v>
      </c>
      <c r="E77" s="21">
        <f>'Step 1. Meteorological Inputs'!E92</f>
        <v>0</v>
      </c>
      <c r="F77" s="21">
        <f>'Step 1. Meteorological Inputs'!F92</f>
        <v>0</v>
      </c>
      <c r="G77" s="93" t="e">
        <f t="shared" si="2"/>
        <v>#NUM!</v>
      </c>
      <c r="H77" s="21" t="e">
        <f>'Step 1. Meteorological Inputs'!U92*'Step 2. Crown parameters'!$K$25*(-LN(1-'Step 1. Meteorological Inputs'!V92*(1/'Step 2. Crown parameters'!$G$25)))</f>
        <v>#DIV/0!</v>
      </c>
      <c r="I77" s="87" t="e">
        <f>'Step 1. Meteorological Inputs'!U92*'Step 2. Crown parameters'!$K$26*(-LN(1-'Step 1. Meteorological Inputs'!V92*(1/'Step 2. Crown parameters'!$G$26)))</f>
        <v>#DIV/0!</v>
      </c>
      <c r="J77" s="87" t="e">
        <f>'Step 1. Meteorological Inputs'!U92*'Step 2. Crown parameters'!$K$27*(-LN(1-'Step 1. Meteorological Inputs'!V92*(1/'Step 2. Crown parameters'!$G$27)))</f>
        <v>#DIV/0!</v>
      </c>
      <c r="K77" s="87" t="e">
        <f>'Step 1. Meteorological Inputs'!U92*'Step 2. Crown parameters'!$K$28*(-LN(1-'Step 1. Meteorological Inputs'!V92*(1/'Step 2. Crown parameters'!$G$28)))</f>
        <v>#DIV/0!</v>
      </c>
      <c r="L77" s="87" t="e">
        <f>'Step 1. Meteorological Inputs'!U92*'Step 2. Crown parameters'!$K$29*-(LN(1-'Step 1. Meteorological Inputs'!V92*(1/('Step 2. Crown parameters'!$G$29))))</f>
        <v>#DIV/0!</v>
      </c>
      <c r="M77" s="121" t="e">
        <f>'Step 1. Meteorological Inputs'!U92*'Step 2. Crown parameters'!$K$29*-(LN(1-'Step 1. Meteorological Inputs'!V92*(1/'Step 2. Crown parameters'!$G$29)))</f>
        <v>#DIV/0!</v>
      </c>
    </row>
    <row r="78" spans="1:13" s="66" customFormat="1" x14ac:dyDescent="0.2">
      <c r="A78" s="59"/>
      <c r="B78" s="60"/>
      <c r="C78" s="108"/>
      <c r="D78" s="120">
        <f>'Step 1. Meteorological Inputs'!D93</f>
        <v>0</v>
      </c>
      <c r="E78" s="21">
        <f>'Step 1. Meteorological Inputs'!E93</f>
        <v>0</v>
      </c>
      <c r="F78" s="21">
        <f>'Step 1. Meteorological Inputs'!F93</f>
        <v>0</v>
      </c>
      <c r="G78" s="93" t="e">
        <f t="shared" si="2"/>
        <v>#NUM!</v>
      </c>
      <c r="H78" s="21" t="e">
        <f>'Step 1. Meteorological Inputs'!U93*'Step 2. Crown parameters'!$K$25*(-LN(1-'Step 1. Meteorological Inputs'!V93*(1/'Step 2. Crown parameters'!$G$25)))</f>
        <v>#DIV/0!</v>
      </c>
      <c r="I78" s="87" t="e">
        <f>'Step 1. Meteorological Inputs'!U93*'Step 2. Crown parameters'!$K$26*(-LN(1-'Step 1. Meteorological Inputs'!V93*(1/'Step 2. Crown parameters'!$G$26)))</f>
        <v>#DIV/0!</v>
      </c>
      <c r="J78" s="87" t="e">
        <f>'Step 1. Meteorological Inputs'!U93*'Step 2. Crown parameters'!$K$27*(-LN(1-'Step 1. Meteorological Inputs'!V93*(1/'Step 2. Crown parameters'!$G$27)))</f>
        <v>#DIV/0!</v>
      </c>
      <c r="K78" s="87" t="e">
        <f>'Step 1. Meteorological Inputs'!U93*'Step 2. Crown parameters'!$K$28*(-LN(1-'Step 1. Meteorological Inputs'!V93*(1/'Step 2. Crown parameters'!$G$28)))</f>
        <v>#DIV/0!</v>
      </c>
      <c r="L78" s="87" t="e">
        <f>'Step 1. Meteorological Inputs'!U93*'Step 2. Crown parameters'!$K$29*-(LN(1-'Step 1. Meteorological Inputs'!V93*(1/('Step 2. Crown parameters'!$G$29))))</f>
        <v>#DIV/0!</v>
      </c>
      <c r="M78" s="121" t="e">
        <f>'Step 1. Meteorological Inputs'!U93*'Step 2. Crown parameters'!$K$29*-(LN(1-'Step 1. Meteorological Inputs'!V93*(1/'Step 2. Crown parameters'!$G$29)))</f>
        <v>#DIV/0!</v>
      </c>
    </row>
    <row r="79" spans="1:13" s="66" customFormat="1" x14ac:dyDescent="0.2">
      <c r="A79" s="59"/>
      <c r="B79" s="60"/>
      <c r="C79" s="108"/>
      <c r="D79" s="120">
        <f>'Step 1. Meteorological Inputs'!D94</f>
        <v>0</v>
      </c>
      <c r="E79" s="21">
        <f>'Step 1. Meteorological Inputs'!E94</f>
        <v>0</v>
      </c>
      <c r="F79" s="21">
        <f>'Step 1. Meteorological Inputs'!F94</f>
        <v>0</v>
      </c>
      <c r="G79" s="93" t="e">
        <f t="shared" si="2"/>
        <v>#NUM!</v>
      </c>
      <c r="H79" s="21" t="e">
        <f>'Step 1. Meteorological Inputs'!U94*'Step 2. Crown parameters'!$K$25*(-LN(1-'Step 1. Meteorological Inputs'!V94*(1/'Step 2. Crown parameters'!$G$25)))</f>
        <v>#DIV/0!</v>
      </c>
      <c r="I79" s="87" t="e">
        <f>'Step 1. Meteorological Inputs'!U94*'Step 2. Crown parameters'!$K$26*(-LN(1-'Step 1. Meteorological Inputs'!V94*(1/'Step 2. Crown parameters'!$G$26)))</f>
        <v>#DIV/0!</v>
      </c>
      <c r="J79" s="87" t="e">
        <f>'Step 1. Meteorological Inputs'!U94*'Step 2. Crown parameters'!$K$27*(-LN(1-'Step 1. Meteorological Inputs'!V94*(1/'Step 2. Crown parameters'!$G$27)))</f>
        <v>#DIV/0!</v>
      </c>
      <c r="K79" s="87" t="e">
        <f>'Step 1. Meteorological Inputs'!U94*'Step 2. Crown parameters'!$K$28*(-LN(1-'Step 1. Meteorological Inputs'!V94*(1/'Step 2. Crown parameters'!$G$28)))</f>
        <v>#DIV/0!</v>
      </c>
      <c r="L79" s="87" t="e">
        <f>'Step 1. Meteorological Inputs'!U94*'Step 2. Crown parameters'!$K$29*-(LN(1-'Step 1. Meteorological Inputs'!V94*(1/('Step 2. Crown parameters'!$G$29))))</f>
        <v>#DIV/0!</v>
      </c>
      <c r="M79" s="121" t="e">
        <f>'Step 1. Meteorological Inputs'!U94*'Step 2. Crown parameters'!$K$29*-(LN(1-'Step 1. Meteorological Inputs'!V94*(1/'Step 2. Crown parameters'!$G$29)))</f>
        <v>#DIV/0!</v>
      </c>
    </row>
    <row r="80" spans="1:13" s="66" customFormat="1" x14ac:dyDescent="0.2">
      <c r="A80" s="59"/>
      <c r="B80" s="60"/>
      <c r="C80" s="108"/>
      <c r="D80" s="120">
        <f>'Step 1. Meteorological Inputs'!D95</f>
        <v>0</v>
      </c>
      <c r="E80" s="21">
        <f>'Step 1. Meteorological Inputs'!E95</f>
        <v>0</v>
      </c>
      <c r="F80" s="21">
        <f>'Step 1. Meteorological Inputs'!F95</f>
        <v>0</v>
      </c>
      <c r="G80" s="93" t="e">
        <f t="shared" si="2"/>
        <v>#NUM!</v>
      </c>
      <c r="H80" s="21" t="e">
        <f>'Step 1. Meteorological Inputs'!U95*'Step 2. Crown parameters'!$K$25*(-LN(1-'Step 1. Meteorological Inputs'!V95*(1/'Step 2. Crown parameters'!$G$25)))</f>
        <v>#DIV/0!</v>
      </c>
      <c r="I80" s="87" t="e">
        <f>'Step 1. Meteorological Inputs'!U95*'Step 2. Crown parameters'!$K$26*(-LN(1-'Step 1. Meteorological Inputs'!V95*(1/'Step 2. Crown parameters'!$G$26)))</f>
        <v>#DIV/0!</v>
      </c>
      <c r="J80" s="87" t="e">
        <f>'Step 1. Meteorological Inputs'!U95*'Step 2. Crown parameters'!$K$27*(-LN(1-'Step 1. Meteorological Inputs'!V95*(1/'Step 2. Crown parameters'!$G$27)))</f>
        <v>#DIV/0!</v>
      </c>
      <c r="K80" s="87" t="e">
        <f>'Step 1. Meteorological Inputs'!U95*'Step 2. Crown parameters'!$K$28*(-LN(1-'Step 1. Meteorological Inputs'!V95*(1/'Step 2. Crown parameters'!$G$28)))</f>
        <v>#DIV/0!</v>
      </c>
      <c r="L80" s="87" t="e">
        <f>'Step 1. Meteorological Inputs'!U95*'Step 2. Crown parameters'!$K$29*-(LN(1-'Step 1. Meteorological Inputs'!V95*(1/('Step 2. Crown parameters'!$G$29))))</f>
        <v>#DIV/0!</v>
      </c>
      <c r="M80" s="121" t="e">
        <f>'Step 1. Meteorological Inputs'!U95*'Step 2. Crown parameters'!$K$29*-(LN(1-'Step 1. Meteorological Inputs'!V95*(1/'Step 2. Crown parameters'!$G$29)))</f>
        <v>#DIV/0!</v>
      </c>
    </row>
    <row r="81" spans="1:13" s="66" customFormat="1" x14ac:dyDescent="0.2">
      <c r="A81" s="59"/>
      <c r="B81" s="60"/>
      <c r="C81" s="108"/>
      <c r="D81" s="120">
        <f>'Step 1. Meteorological Inputs'!D96</f>
        <v>0</v>
      </c>
      <c r="E81" s="21">
        <f>'Step 1. Meteorological Inputs'!E96</f>
        <v>0</v>
      </c>
      <c r="F81" s="21">
        <f>'Step 1. Meteorological Inputs'!F96</f>
        <v>0</v>
      </c>
      <c r="G81" s="93" t="e">
        <f t="shared" si="2"/>
        <v>#NUM!</v>
      </c>
      <c r="H81" s="21" t="e">
        <f>'Step 1. Meteorological Inputs'!U96*'Step 2. Crown parameters'!$K$25*(-LN(1-'Step 1. Meteorological Inputs'!V96*(1/'Step 2. Crown parameters'!$G$25)))</f>
        <v>#DIV/0!</v>
      </c>
      <c r="I81" s="87" t="e">
        <f>'Step 1. Meteorological Inputs'!U96*'Step 2. Crown parameters'!$K$26*(-LN(1-'Step 1. Meteorological Inputs'!V96*(1/'Step 2. Crown parameters'!$G$26)))</f>
        <v>#DIV/0!</v>
      </c>
      <c r="J81" s="87" t="e">
        <f>'Step 1. Meteorological Inputs'!U96*'Step 2. Crown parameters'!$K$27*(-LN(1-'Step 1. Meteorological Inputs'!V96*(1/'Step 2. Crown parameters'!$G$27)))</f>
        <v>#DIV/0!</v>
      </c>
      <c r="K81" s="87" t="e">
        <f>'Step 1. Meteorological Inputs'!U96*'Step 2. Crown parameters'!$K$28*(-LN(1-'Step 1. Meteorological Inputs'!V96*(1/'Step 2. Crown parameters'!$G$28)))</f>
        <v>#DIV/0!</v>
      </c>
      <c r="L81" s="87" t="e">
        <f>'Step 1. Meteorological Inputs'!U96*'Step 2. Crown parameters'!$K$29*-(LN(1-'Step 1. Meteorological Inputs'!V96*(1/('Step 2. Crown parameters'!$G$29))))</f>
        <v>#DIV/0!</v>
      </c>
      <c r="M81" s="121" t="e">
        <f>'Step 1. Meteorological Inputs'!U96*'Step 2. Crown parameters'!$K$29*-(LN(1-'Step 1. Meteorological Inputs'!V96*(1/'Step 2. Crown parameters'!$G$29)))</f>
        <v>#DIV/0!</v>
      </c>
    </row>
    <row r="82" spans="1:13" s="66" customFormat="1" x14ac:dyDescent="0.2">
      <c r="A82" s="59"/>
      <c r="B82" s="60"/>
      <c r="C82" s="108"/>
      <c r="D82" s="120">
        <f>'Step 1. Meteorological Inputs'!D97</f>
        <v>0</v>
      </c>
      <c r="E82" s="21">
        <f>'Step 1. Meteorological Inputs'!E97</f>
        <v>0</v>
      </c>
      <c r="F82" s="21">
        <f>'Step 1. Meteorological Inputs'!F97</f>
        <v>0</v>
      </c>
      <c r="G82" s="93" t="e">
        <f t="shared" si="2"/>
        <v>#NUM!</v>
      </c>
      <c r="H82" s="21" t="e">
        <f>'Step 1. Meteorological Inputs'!U97*'Step 2. Crown parameters'!$K$25*(-LN(1-'Step 1. Meteorological Inputs'!V97*(1/'Step 2. Crown parameters'!$G$25)))</f>
        <v>#DIV/0!</v>
      </c>
      <c r="I82" s="87" t="e">
        <f>'Step 1. Meteorological Inputs'!U97*'Step 2. Crown parameters'!$K$26*(-LN(1-'Step 1. Meteorological Inputs'!V97*(1/'Step 2. Crown parameters'!$G$26)))</f>
        <v>#DIV/0!</v>
      </c>
      <c r="J82" s="87" t="e">
        <f>'Step 1. Meteorological Inputs'!U97*'Step 2. Crown parameters'!$K$27*(-LN(1-'Step 1. Meteorological Inputs'!V97*(1/'Step 2. Crown parameters'!$G$27)))</f>
        <v>#DIV/0!</v>
      </c>
      <c r="K82" s="87" t="e">
        <f>'Step 1. Meteorological Inputs'!U97*'Step 2. Crown parameters'!$K$28*(-LN(1-'Step 1. Meteorological Inputs'!V97*(1/'Step 2. Crown parameters'!$G$28)))</f>
        <v>#DIV/0!</v>
      </c>
      <c r="L82" s="87" t="e">
        <f>'Step 1. Meteorological Inputs'!U97*'Step 2. Crown parameters'!$K$29*-(LN(1-'Step 1. Meteorological Inputs'!V97*(1/('Step 2. Crown parameters'!$G$29))))</f>
        <v>#DIV/0!</v>
      </c>
      <c r="M82" s="121" t="e">
        <f>'Step 1. Meteorological Inputs'!U97*'Step 2. Crown parameters'!$K$29*-(LN(1-'Step 1. Meteorological Inputs'!V97*(1/'Step 2. Crown parameters'!$G$29)))</f>
        <v>#DIV/0!</v>
      </c>
    </row>
    <row r="83" spans="1:13" s="66" customFormat="1" x14ac:dyDescent="0.2">
      <c r="A83" s="59"/>
      <c r="B83" s="60"/>
      <c r="C83" s="108"/>
      <c r="D83" s="120">
        <f>'Step 1. Meteorological Inputs'!D98</f>
        <v>0</v>
      </c>
      <c r="E83" s="21">
        <f>'Step 1. Meteorological Inputs'!E98</f>
        <v>0</v>
      </c>
      <c r="F83" s="21">
        <f>'Step 1. Meteorological Inputs'!F98</f>
        <v>0</v>
      </c>
      <c r="G83" s="93" t="e">
        <f t="shared" si="2"/>
        <v>#NUM!</v>
      </c>
      <c r="H83" s="21" t="e">
        <f>'Step 1. Meteorological Inputs'!U98*'Step 2. Crown parameters'!$K$25*(-LN(1-'Step 1. Meteorological Inputs'!V98*(1/'Step 2. Crown parameters'!$G$25)))</f>
        <v>#DIV/0!</v>
      </c>
      <c r="I83" s="87" t="e">
        <f>'Step 1. Meteorological Inputs'!U98*'Step 2. Crown parameters'!$K$26*(-LN(1-'Step 1. Meteorological Inputs'!V98*(1/'Step 2. Crown parameters'!$G$26)))</f>
        <v>#DIV/0!</v>
      </c>
      <c r="J83" s="87" t="e">
        <f>'Step 1. Meteorological Inputs'!U98*'Step 2. Crown parameters'!$K$27*(-LN(1-'Step 1. Meteorological Inputs'!V98*(1/'Step 2. Crown parameters'!$G$27)))</f>
        <v>#DIV/0!</v>
      </c>
      <c r="K83" s="87" t="e">
        <f>'Step 1. Meteorological Inputs'!U98*'Step 2. Crown parameters'!$K$28*(-LN(1-'Step 1. Meteorological Inputs'!V98*(1/'Step 2. Crown parameters'!$G$28)))</f>
        <v>#DIV/0!</v>
      </c>
      <c r="L83" s="87" t="e">
        <f>'Step 1. Meteorological Inputs'!U98*'Step 2. Crown parameters'!$K$29*-(LN(1-'Step 1. Meteorological Inputs'!V98*(1/('Step 2. Crown parameters'!$G$29))))</f>
        <v>#DIV/0!</v>
      </c>
      <c r="M83" s="121" t="e">
        <f>'Step 1. Meteorological Inputs'!U98*'Step 2. Crown parameters'!$K$29*-(LN(1-'Step 1. Meteorological Inputs'!V98*(1/'Step 2. Crown parameters'!$G$29)))</f>
        <v>#DIV/0!</v>
      </c>
    </row>
    <row r="84" spans="1:13" s="66" customFormat="1" x14ac:dyDescent="0.2">
      <c r="A84" s="59"/>
      <c r="B84" s="60"/>
      <c r="C84" s="108"/>
      <c r="D84" s="120">
        <f>'Step 1. Meteorological Inputs'!D99</f>
        <v>0</v>
      </c>
      <c r="E84" s="21">
        <f>'Step 1. Meteorological Inputs'!E99</f>
        <v>0</v>
      </c>
      <c r="F84" s="21">
        <f>'Step 1. Meteorological Inputs'!F99</f>
        <v>0</v>
      </c>
      <c r="G84" s="93" t="e">
        <f t="shared" si="2"/>
        <v>#NUM!</v>
      </c>
      <c r="H84" s="21" t="e">
        <f>'Step 1. Meteorological Inputs'!U99*'Step 2. Crown parameters'!$K$25*(-LN(1-'Step 1. Meteorological Inputs'!V99*(1/'Step 2. Crown parameters'!$G$25)))</f>
        <v>#DIV/0!</v>
      </c>
      <c r="I84" s="87" t="e">
        <f>'Step 1. Meteorological Inputs'!U99*'Step 2. Crown parameters'!$K$26*(-LN(1-'Step 1. Meteorological Inputs'!V99*(1/'Step 2. Crown parameters'!$G$26)))</f>
        <v>#DIV/0!</v>
      </c>
      <c r="J84" s="87" t="e">
        <f>'Step 1. Meteorological Inputs'!U99*'Step 2. Crown parameters'!$K$27*(-LN(1-'Step 1. Meteorological Inputs'!V99*(1/'Step 2. Crown parameters'!$G$27)))</f>
        <v>#DIV/0!</v>
      </c>
      <c r="K84" s="87" t="e">
        <f>'Step 1. Meteorological Inputs'!U99*'Step 2. Crown parameters'!$K$28*(-LN(1-'Step 1. Meteorological Inputs'!V99*(1/'Step 2. Crown parameters'!$G$28)))</f>
        <v>#DIV/0!</v>
      </c>
      <c r="L84" s="87" t="e">
        <f>'Step 1. Meteorological Inputs'!U99*'Step 2. Crown parameters'!$K$29*-(LN(1-'Step 1. Meteorological Inputs'!V99*(1/('Step 2. Crown parameters'!$G$29))))</f>
        <v>#DIV/0!</v>
      </c>
      <c r="M84" s="121" t="e">
        <f>'Step 1. Meteorological Inputs'!U99*'Step 2. Crown parameters'!$K$29*-(LN(1-'Step 1. Meteorological Inputs'!V99*(1/'Step 2. Crown parameters'!$G$29)))</f>
        <v>#DIV/0!</v>
      </c>
    </row>
    <row r="85" spans="1:13" s="66" customFormat="1" x14ac:dyDescent="0.2">
      <c r="A85" s="59"/>
      <c r="B85" s="60"/>
      <c r="C85" s="108"/>
      <c r="D85" s="120">
        <f>'Step 1. Meteorological Inputs'!D100</f>
        <v>0</v>
      </c>
      <c r="E85" s="21">
        <f>'Step 1. Meteorological Inputs'!E100</f>
        <v>0</v>
      </c>
      <c r="F85" s="21">
        <f>'Step 1. Meteorological Inputs'!F100</f>
        <v>0</v>
      </c>
      <c r="G85" s="93" t="e">
        <f t="shared" si="2"/>
        <v>#NUM!</v>
      </c>
      <c r="H85" s="21" t="e">
        <f>'Step 1. Meteorological Inputs'!U100*'Step 2. Crown parameters'!$K$25*(-LN(1-'Step 1. Meteorological Inputs'!V100*(1/'Step 2. Crown parameters'!$G$25)))</f>
        <v>#DIV/0!</v>
      </c>
      <c r="I85" s="87" t="e">
        <f>'Step 1. Meteorological Inputs'!U100*'Step 2. Crown parameters'!$K$26*(-LN(1-'Step 1. Meteorological Inputs'!V100*(1/'Step 2. Crown parameters'!$G$26)))</f>
        <v>#DIV/0!</v>
      </c>
      <c r="J85" s="87" t="e">
        <f>'Step 1. Meteorological Inputs'!U100*'Step 2. Crown parameters'!$K$27*(-LN(1-'Step 1. Meteorological Inputs'!V100*(1/'Step 2. Crown parameters'!$G$27)))</f>
        <v>#DIV/0!</v>
      </c>
      <c r="K85" s="87" t="e">
        <f>'Step 1. Meteorological Inputs'!U100*'Step 2. Crown parameters'!$K$28*(-LN(1-'Step 1. Meteorological Inputs'!V100*(1/'Step 2. Crown parameters'!$G$28)))</f>
        <v>#DIV/0!</v>
      </c>
      <c r="L85" s="87" t="e">
        <f>'Step 1. Meteorological Inputs'!U100*'Step 2. Crown parameters'!$K$29*-(LN(1-'Step 1. Meteorological Inputs'!V100*(1/('Step 2. Crown parameters'!$G$29))))</f>
        <v>#DIV/0!</v>
      </c>
      <c r="M85" s="121" t="e">
        <f>'Step 1. Meteorological Inputs'!U100*'Step 2. Crown parameters'!$K$29*-(LN(1-'Step 1. Meteorological Inputs'!V100*(1/'Step 2. Crown parameters'!$G$29)))</f>
        <v>#DIV/0!</v>
      </c>
    </row>
    <row r="86" spans="1:13" s="66" customFormat="1" x14ac:dyDescent="0.2">
      <c r="A86" s="59"/>
      <c r="B86" s="60"/>
      <c r="C86" s="108"/>
      <c r="D86" s="120">
        <f>'Step 1. Meteorological Inputs'!D101</f>
        <v>0</v>
      </c>
      <c r="E86" s="21">
        <f>'Step 1. Meteorological Inputs'!E101</f>
        <v>0</v>
      </c>
      <c r="F86" s="21">
        <f>'Step 1. Meteorological Inputs'!F101</f>
        <v>0</v>
      </c>
      <c r="G86" s="93" t="e">
        <f t="shared" si="2"/>
        <v>#NUM!</v>
      </c>
      <c r="H86" s="21" t="e">
        <f>'Step 1. Meteorological Inputs'!U101*'Step 2. Crown parameters'!$K$25*(-LN(1-'Step 1. Meteorological Inputs'!V101*(1/'Step 2. Crown parameters'!$G$25)))</f>
        <v>#DIV/0!</v>
      </c>
      <c r="I86" s="87" t="e">
        <f>'Step 1. Meteorological Inputs'!U101*'Step 2. Crown parameters'!$K$26*(-LN(1-'Step 1. Meteorological Inputs'!V101*(1/'Step 2. Crown parameters'!$G$26)))</f>
        <v>#DIV/0!</v>
      </c>
      <c r="J86" s="87" t="e">
        <f>'Step 1. Meteorological Inputs'!U101*'Step 2. Crown parameters'!$K$27*(-LN(1-'Step 1. Meteorological Inputs'!V101*(1/'Step 2. Crown parameters'!$G$27)))</f>
        <v>#DIV/0!</v>
      </c>
      <c r="K86" s="87" t="e">
        <f>'Step 1. Meteorological Inputs'!U101*'Step 2. Crown parameters'!$K$28*(-LN(1-'Step 1. Meteorological Inputs'!V101*(1/'Step 2. Crown parameters'!$G$28)))</f>
        <v>#DIV/0!</v>
      </c>
      <c r="L86" s="87" t="e">
        <f>'Step 1. Meteorological Inputs'!U101*'Step 2. Crown parameters'!$K$29*-(LN(1-'Step 1. Meteorological Inputs'!V101*(1/('Step 2. Crown parameters'!$G$29))))</f>
        <v>#DIV/0!</v>
      </c>
      <c r="M86" s="121" t="e">
        <f>'Step 1. Meteorological Inputs'!U101*'Step 2. Crown parameters'!$K$29*-(LN(1-'Step 1. Meteorological Inputs'!V101*(1/'Step 2. Crown parameters'!$G$29)))</f>
        <v>#DIV/0!</v>
      </c>
    </row>
    <row r="87" spans="1:13" s="66" customFormat="1" x14ac:dyDescent="0.2">
      <c r="A87" s="59"/>
      <c r="B87" s="60"/>
      <c r="C87" s="108"/>
      <c r="D87" s="120">
        <f>'Step 1. Meteorological Inputs'!D102</f>
        <v>0</v>
      </c>
      <c r="E87" s="21">
        <f>'Step 1. Meteorological Inputs'!E102</f>
        <v>0</v>
      </c>
      <c r="F87" s="21">
        <f>'Step 1. Meteorological Inputs'!F102</f>
        <v>0</v>
      </c>
      <c r="G87" s="93" t="e">
        <f t="shared" si="2"/>
        <v>#NUM!</v>
      </c>
      <c r="H87" s="21" t="e">
        <f>'Step 1. Meteorological Inputs'!U102*'Step 2. Crown parameters'!$K$25*(-LN(1-'Step 1. Meteorological Inputs'!V102*(1/'Step 2. Crown parameters'!$G$25)))</f>
        <v>#DIV/0!</v>
      </c>
      <c r="I87" s="87" t="e">
        <f>'Step 1. Meteorological Inputs'!U102*'Step 2. Crown parameters'!$K$26*(-LN(1-'Step 1. Meteorological Inputs'!V102*(1/'Step 2. Crown parameters'!$G$26)))</f>
        <v>#DIV/0!</v>
      </c>
      <c r="J87" s="87" t="e">
        <f>'Step 1. Meteorological Inputs'!U102*'Step 2. Crown parameters'!$K$27*(-LN(1-'Step 1. Meteorological Inputs'!V102*(1/'Step 2. Crown parameters'!$G$27)))</f>
        <v>#DIV/0!</v>
      </c>
      <c r="K87" s="87" t="e">
        <f>'Step 1. Meteorological Inputs'!U102*'Step 2. Crown parameters'!$K$28*(-LN(1-'Step 1. Meteorological Inputs'!V102*(1/'Step 2. Crown parameters'!$G$28)))</f>
        <v>#DIV/0!</v>
      </c>
      <c r="L87" s="87" t="e">
        <f>'Step 1. Meteorological Inputs'!U102*'Step 2. Crown parameters'!$K$29*-(LN(1-'Step 1. Meteorological Inputs'!V102*(1/('Step 2. Crown parameters'!$G$29))))</f>
        <v>#DIV/0!</v>
      </c>
      <c r="M87" s="121" t="e">
        <f>'Step 1. Meteorological Inputs'!U102*'Step 2. Crown parameters'!$K$29*-(LN(1-'Step 1. Meteorological Inputs'!V102*(1/'Step 2. Crown parameters'!$G$29)))</f>
        <v>#DIV/0!</v>
      </c>
    </row>
    <row r="88" spans="1:13" s="66" customFormat="1" x14ac:dyDescent="0.2">
      <c r="A88" s="59"/>
      <c r="B88" s="60"/>
      <c r="C88" s="108"/>
      <c r="D88" s="120">
        <f>'Step 1. Meteorological Inputs'!D103</f>
        <v>0</v>
      </c>
      <c r="E88" s="21">
        <f>'Step 1. Meteorological Inputs'!E103</f>
        <v>0</v>
      </c>
      <c r="F88" s="21">
        <f>'Step 1. Meteorological Inputs'!F103</f>
        <v>0</v>
      </c>
      <c r="G88" s="93" t="e">
        <f t="shared" si="2"/>
        <v>#NUM!</v>
      </c>
      <c r="H88" s="21" t="e">
        <f>'Step 1. Meteorological Inputs'!U103*'Step 2. Crown parameters'!$K$25*(-LN(1-'Step 1. Meteorological Inputs'!V103*(1/'Step 2. Crown parameters'!$G$25)))</f>
        <v>#DIV/0!</v>
      </c>
      <c r="I88" s="87" t="e">
        <f>'Step 1. Meteorological Inputs'!U103*'Step 2. Crown parameters'!$K$26*(-LN(1-'Step 1. Meteorological Inputs'!V103*(1/'Step 2. Crown parameters'!$G$26)))</f>
        <v>#DIV/0!</v>
      </c>
      <c r="J88" s="87" t="e">
        <f>'Step 1. Meteorological Inputs'!U103*'Step 2. Crown parameters'!$K$27*(-LN(1-'Step 1. Meteorological Inputs'!V103*(1/'Step 2. Crown parameters'!$G$27)))</f>
        <v>#DIV/0!</v>
      </c>
      <c r="K88" s="87" t="e">
        <f>'Step 1. Meteorological Inputs'!U103*'Step 2. Crown parameters'!$K$28*(-LN(1-'Step 1. Meteorological Inputs'!V103*(1/'Step 2. Crown parameters'!$G$28)))</f>
        <v>#DIV/0!</v>
      </c>
      <c r="L88" s="87" t="e">
        <f>'Step 1. Meteorological Inputs'!U103*'Step 2. Crown parameters'!$K$29*-(LN(1-'Step 1. Meteorological Inputs'!V103*(1/('Step 2. Crown parameters'!$G$29))))</f>
        <v>#DIV/0!</v>
      </c>
      <c r="M88" s="121" t="e">
        <f>'Step 1. Meteorological Inputs'!U103*'Step 2. Crown parameters'!$K$29*-(LN(1-'Step 1. Meteorological Inputs'!V103*(1/'Step 2. Crown parameters'!$G$29)))</f>
        <v>#DIV/0!</v>
      </c>
    </row>
    <row r="89" spans="1:13" s="66" customFormat="1" x14ac:dyDescent="0.2">
      <c r="A89" s="59"/>
      <c r="B89" s="60"/>
      <c r="C89" s="108"/>
      <c r="D89" s="120">
        <f>'Step 1. Meteorological Inputs'!D104</f>
        <v>0</v>
      </c>
      <c r="E89" s="21">
        <f>'Step 1. Meteorological Inputs'!E104</f>
        <v>0</v>
      </c>
      <c r="F89" s="21">
        <f>'Step 1. Meteorological Inputs'!F104</f>
        <v>0</v>
      </c>
      <c r="G89" s="93" t="e">
        <f t="shared" si="2"/>
        <v>#NUM!</v>
      </c>
      <c r="H89" s="21" t="e">
        <f>'Step 1. Meteorological Inputs'!U104*'Step 2. Crown parameters'!$K$25*(-LN(1-'Step 1. Meteorological Inputs'!V104*(1/'Step 2. Crown parameters'!$G$25)))</f>
        <v>#DIV/0!</v>
      </c>
      <c r="I89" s="87" t="e">
        <f>'Step 1. Meteorological Inputs'!U104*'Step 2. Crown parameters'!$K$26*(-LN(1-'Step 1. Meteorological Inputs'!V104*(1/'Step 2. Crown parameters'!$G$26)))</f>
        <v>#DIV/0!</v>
      </c>
      <c r="J89" s="87" t="e">
        <f>'Step 1. Meteorological Inputs'!U104*'Step 2. Crown parameters'!$K$27*(-LN(1-'Step 1. Meteorological Inputs'!V104*(1/'Step 2. Crown parameters'!$G$27)))</f>
        <v>#DIV/0!</v>
      </c>
      <c r="K89" s="87" t="e">
        <f>'Step 1. Meteorological Inputs'!U104*'Step 2. Crown parameters'!$K$28*(-LN(1-'Step 1. Meteorological Inputs'!V104*(1/'Step 2. Crown parameters'!$G$28)))</f>
        <v>#DIV/0!</v>
      </c>
      <c r="L89" s="87" t="e">
        <f>'Step 1. Meteorological Inputs'!U104*'Step 2. Crown parameters'!$K$29*-(LN(1-'Step 1. Meteorological Inputs'!V104*(1/('Step 2. Crown parameters'!$G$29))))</f>
        <v>#DIV/0!</v>
      </c>
      <c r="M89" s="121" t="e">
        <f>'Step 1. Meteorological Inputs'!U104*'Step 2. Crown parameters'!$K$29*-(LN(1-'Step 1. Meteorological Inputs'!V104*(1/'Step 2. Crown parameters'!$G$29)))</f>
        <v>#DIV/0!</v>
      </c>
    </row>
    <row r="90" spans="1:13" s="66" customFormat="1" x14ac:dyDescent="0.2">
      <c r="A90" s="59"/>
      <c r="B90" s="60"/>
      <c r="C90" s="108"/>
      <c r="D90" s="120">
        <f>'Step 1. Meteorological Inputs'!D105</f>
        <v>0</v>
      </c>
      <c r="E90" s="21">
        <f>'Step 1. Meteorological Inputs'!E105</f>
        <v>0</v>
      </c>
      <c r="F90" s="21">
        <f>'Step 1. Meteorological Inputs'!F105</f>
        <v>0</v>
      </c>
      <c r="G90" s="93" t="e">
        <f t="shared" si="2"/>
        <v>#NUM!</v>
      </c>
      <c r="H90" s="21" t="e">
        <f>'Step 1. Meteorological Inputs'!U105*'Step 2. Crown parameters'!$K$25*(-LN(1-'Step 1. Meteorological Inputs'!V105*(1/'Step 2. Crown parameters'!$G$25)))</f>
        <v>#DIV/0!</v>
      </c>
      <c r="I90" s="87" t="e">
        <f>'Step 1. Meteorological Inputs'!U105*'Step 2. Crown parameters'!$K$26*(-LN(1-'Step 1. Meteorological Inputs'!V105*(1/'Step 2. Crown parameters'!$G$26)))</f>
        <v>#DIV/0!</v>
      </c>
      <c r="J90" s="87" t="e">
        <f>'Step 1. Meteorological Inputs'!U105*'Step 2. Crown parameters'!$K$27*(-LN(1-'Step 1. Meteorological Inputs'!V105*(1/'Step 2. Crown parameters'!$G$27)))</f>
        <v>#DIV/0!</v>
      </c>
      <c r="K90" s="87" t="e">
        <f>'Step 1. Meteorological Inputs'!U105*'Step 2. Crown parameters'!$K$28*(-LN(1-'Step 1. Meteorological Inputs'!V105*(1/'Step 2. Crown parameters'!$G$28)))</f>
        <v>#DIV/0!</v>
      </c>
      <c r="L90" s="87" t="e">
        <f>'Step 1. Meteorological Inputs'!U105*'Step 2. Crown parameters'!$K$29*-(LN(1-'Step 1. Meteorological Inputs'!V105*(1/('Step 2. Crown parameters'!$G$29))))</f>
        <v>#DIV/0!</v>
      </c>
      <c r="M90" s="121" t="e">
        <f>'Step 1. Meteorological Inputs'!U105*'Step 2. Crown parameters'!$K$29*-(LN(1-'Step 1. Meteorological Inputs'!V105*(1/'Step 2. Crown parameters'!$G$29)))</f>
        <v>#DIV/0!</v>
      </c>
    </row>
    <row r="91" spans="1:13" s="66" customFormat="1" x14ac:dyDescent="0.2">
      <c r="A91" s="59"/>
      <c r="B91" s="60"/>
      <c r="C91" s="108"/>
      <c r="D91" s="120">
        <f>'Step 1. Meteorological Inputs'!D106</f>
        <v>0</v>
      </c>
      <c r="E91" s="21">
        <f>'Step 1. Meteorological Inputs'!E106</f>
        <v>0</v>
      </c>
      <c r="F91" s="21">
        <f>'Step 1. Meteorological Inputs'!F106</f>
        <v>0</v>
      </c>
      <c r="G91" s="93" t="e">
        <f t="shared" si="2"/>
        <v>#NUM!</v>
      </c>
      <c r="H91" s="21" t="e">
        <f>'Step 1. Meteorological Inputs'!U106*'Step 2. Crown parameters'!$K$25*(-LN(1-'Step 1. Meteorological Inputs'!V106*(1/'Step 2. Crown parameters'!$G$25)))</f>
        <v>#DIV/0!</v>
      </c>
      <c r="I91" s="87" t="e">
        <f>'Step 1. Meteorological Inputs'!U106*'Step 2. Crown parameters'!$K$26*(-LN(1-'Step 1. Meteorological Inputs'!V106*(1/'Step 2. Crown parameters'!$G$26)))</f>
        <v>#DIV/0!</v>
      </c>
      <c r="J91" s="87" t="e">
        <f>'Step 1. Meteorological Inputs'!U106*'Step 2. Crown parameters'!$K$27*(-LN(1-'Step 1. Meteorological Inputs'!V106*(1/'Step 2. Crown parameters'!$G$27)))</f>
        <v>#DIV/0!</v>
      </c>
      <c r="K91" s="87" t="e">
        <f>'Step 1. Meteorological Inputs'!U106*'Step 2. Crown parameters'!$K$28*(-LN(1-'Step 1. Meteorological Inputs'!V106*(1/'Step 2. Crown parameters'!$G$28)))</f>
        <v>#DIV/0!</v>
      </c>
      <c r="L91" s="87" t="e">
        <f>'Step 1. Meteorological Inputs'!U106*'Step 2. Crown parameters'!$K$29*-(LN(1-'Step 1. Meteorological Inputs'!V106*(1/('Step 2. Crown parameters'!$G$29))))</f>
        <v>#DIV/0!</v>
      </c>
      <c r="M91" s="121" t="e">
        <f>'Step 1. Meteorological Inputs'!U106*'Step 2. Crown parameters'!$K$29*-(LN(1-'Step 1. Meteorological Inputs'!V106*(1/'Step 2. Crown parameters'!$G$29)))</f>
        <v>#DIV/0!</v>
      </c>
    </row>
    <row r="92" spans="1:13" s="66" customFormat="1" x14ac:dyDescent="0.2">
      <c r="A92" s="59"/>
      <c r="B92" s="60"/>
      <c r="C92" s="108"/>
      <c r="D92" s="120">
        <f>'Step 1. Meteorological Inputs'!D107</f>
        <v>0</v>
      </c>
      <c r="E92" s="21">
        <f>'Step 1. Meteorological Inputs'!E107</f>
        <v>0</v>
      </c>
      <c r="F92" s="21">
        <f>'Step 1. Meteorological Inputs'!F107</f>
        <v>0</v>
      </c>
      <c r="G92" s="93" t="e">
        <f t="shared" si="2"/>
        <v>#NUM!</v>
      </c>
      <c r="H92" s="21" t="e">
        <f>'Step 1. Meteorological Inputs'!U107*'Step 2. Crown parameters'!$K$25*(-LN(1-'Step 1. Meteorological Inputs'!V107*(1/'Step 2. Crown parameters'!$G$25)))</f>
        <v>#DIV/0!</v>
      </c>
      <c r="I92" s="87" t="e">
        <f>'Step 1. Meteorological Inputs'!U107*'Step 2. Crown parameters'!$K$26*(-LN(1-'Step 1. Meteorological Inputs'!V107*(1/'Step 2. Crown parameters'!$G$26)))</f>
        <v>#DIV/0!</v>
      </c>
      <c r="J92" s="87" t="e">
        <f>'Step 1. Meteorological Inputs'!U107*'Step 2. Crown parameters'!$K$27*(-LN(1-'Step 1. Meteorological Inputs'!V107*(1/'Step 2. Crown parameters'!$G$27)))</f>
        <v>#DIV/0!</v>
      </c>
      <c r="K92" s="87" t="e">
        <f>'Step 1. Meteorological Inputs'!U107*'Step 2. Crown parameters'!$K$28*(-LN(1-'Step 1. Meteorological Inputs'!V107*(1/'Step 2. Crown parameters'!$G$28)))</f>
        <v>#DIV/0!</v>
      </c>
      <c r="L92" s="87" t="e">
        <f>'Step 1. Meteorological Inputs'!U107*'Step 2. Crown parameters'!$K$29*-(LN(1-'Step 1. Meteorological Inputs'!V107*(1/('Step 2. Crown parameters'!$G$29))))</f>
        <v>#DIV/0!</v>
      </c>
      <c r="M92" s="121" t="e">
        <f>'Step 1. Meteorological Inputs'!U107*'Step 2. Crown parameters'!$K$29*-(LN(1-'Step 1. Meteorological Inputs'!V107*(1/'Step 2. Crown parameters'!$G$29)))</f>
        <v>#DIV/0!</v>
      </c>
    </row>
    <row r="93" spans="1:13" s="66" customFormat="1" x14ac:dyDescent="0.2">
      <c r="A93" s="59"/>
      <c r="B93" s="60"/>
      <c r="C93" s="108"/>
      <c r="D93" s="120">
        <f>'Step 1. Meteorological Inputs'!D108</f>
        <v>0</v>
      </c>
      <c r="E93" s="21">
        <f>'Step 1. Meteorological Inputs'!E108</f>
        <v>0</v>
      </c>
      <c r="F93" s="21">
        <f>'Step 1. Meteorological Inputs'!F108</f>
        <v>0</v>
      </c>
      <c r="G93" s="93" t="e">
        <f t="shared" si="2"/>
        <v>#NUM!</v>
      </c>
      <c r="H93" s="21" t="e">
        <f>'Step 1. Meteorological Inputs'!U108*'Step 2. Crown parameters'!$K$25*(-LN(1-'Step 1. Meteorological Inputs'!V108*(1/'Step 2. Crown parameters'!$G$25)))</f>
        <v>#DIV/0!</v>
      </c>
      <c r="I93" s="87" t="e">
        <f>'Step 1. Meteorological Inputs'!U108*'Step 2. Crown parameters'!$K$26*(-LN(1-'Step 1. Meteorological Inputs'!V108*(1/'Step 2. Crown parameters'!$G$26)))</f>
        <v>#DIV/0!</v>
      </c>
      <c r="J93" s="87" t="e">
        <f>'Step 1. Meteorological Inputs'!U108*'Step 2. Crown parameters'!$K$27*(-LN(1-'Step 1. Meteorological Inputs'!V108*(1/'Step 2. Crown parameters'!$G$27)))</f>
        <v>#DIV/0!</v>
      </c>
      <c r="K93" s="87" t="e">
        <f>'Step 1. Meteorological Inputs'!U108*'Step 2. Crown parameters'!$K$28*(-LN(1-'Step 1. Meteorological Inputs'!V108*(1/'Step 2. Crown parameters'!$G$28)))</f>
        <v>#DIV/0!</v>
      </c>
      <c r="L93" s="87" t="e">
        <f>'Step 1. Meteorological Inputs'!U108*'Step 2. Crown parameters'!$K$29*-(LN(1-'Step 1. Meteorological Inputs'!V108*(1/('Step 2. Crown parameters'!$G$29))))</f>
        <v>#DIV/0!</v>
      </c>
      <c r="M93" s="121" t="e">
        <f>'Step 1. Meteorological Inputs'!U108*'Step 2. Crown parameters'!$K$29*-(LN(1-'Step 1. Meteorological Inputs'!V108*(1/'Step 2. Crown parameters'!$G$29)))</f>
        <v>#DIV/0!</v>
      </c>
    </row>
    <row r="94" spans="1:13" s="66" customFormat="1" x14ac:dyDescent="0.2">
      <c r="A94" s="59"/>
      <c r="B94" s="60"/>
      <c r="C94" s="108"/>
      <c r="D94" s="120">
        <f>'Step 1. Meteorological Inputs'!D109</f>
        <v>0</v>
      </c>
      <c r="E94" s="21">
        <f>'Step 1. Meteorological Inputs'!E109</f>
        <v>0</v>
      </c>
      <c r="F94" s="21">
        <f>'Step 1. Meteorological Inputs'!F109</f>
        <v>0</v>
      </c>
      <c r="G94" s="93" t="e">
        <f t="shared" si="2"/>
        <v>#NUM!</v>
      </c>
      <c r="H94" s="21" t="e">
        <f>'Step 1. Meteorological Inputs'!U109*'Step 2. Crown parameters'!$K$25*(-LN(1-'Step 1. Meteorological Inputs'!V109*(1/'Step 2. Crown parameters'!$G$25)))</f>
        <v>#DIV/0!</v>
      </c>
      <c r="I94" s="87" t="e">
        <f>'Step 1. Meteorological Inputs'!U109*'Step 2. Crown parameters'!$K$26*(-LN(1-'Step 1. Meteorological Inputs'!V109*(1/'Step 2. Crown parameters'!$G$26)))</f>
        <v>#DIV/0!</v>
      </c>
      <c r="J94" s="87" t="e">
        <f>'Step 1. Meteorological Inputs'!U109*'Step 2. Crown parameters'!$K$27*(-LN(1-'Step 1. Meteorological Inputs'!V109*(1/'Step 2. Crown parameters'!$G$27)))</f>
        <v>#DIV/0!</v>
      </c>
      <c r="K94" s="87" t="e">
        <f>'Step 1. Meteorological Inputs'!U109*'Step 2. Crown parameters'!$K$28*(-LN(1-'Step 1. Meteorological Inputs'!V109*(1/'Step 2. Crown parameters'!$G$28)))</f>
        <v>#DIV/0!</v>
      </c>
      <c r="L94" s="87" t="e">
        <f>'Step 1. Meteorological Inputs'!U109*'Step 2. Crown parameters'!$K$29*-(LN(1-'Step 1. Meteorological Inputs'!V109*(1/('Step 2. Crown parameters'!$G$29))))</f>
        <v>#DIV/0!</v>
      </c>
      <c r="M94" s="121" t="e">
        <f>'Step 1. Meteorological Inputs'!U109*'Step 2. Crown parameters'!$K$29*-(LN(1-'Step 1. Meteorological Inputs'!V109*(1/'Step 2. Crown parameters'!$G$29)))</f>
        <v>#DIV/0!</v>
      </c>
    </row>
    <row r="95" spans="1:13" s="66" customFormat="1" x14ac:dyDescent="0.2">
      <c r="A95" s="59"/>
      <c r="B95" s="60"/>
      <c r="C95" s="108"/>
      <c r="D95" s="120">
        <f>'Step 1. Meteorological Inputs'!D110</f>
        <v>0</v>
      </c>
      <c r="E95" s="21">
        <f>'Step 1. Meteorological Inputs'!E110</f>
        <v>0</v>
      </c>
      <c r="F95" s="21">
        <f>'Step 1. Meteorological Inputs'!F110</f>
        <v>0</v>
      </c>
      <c r="G95" s="93" t="e">
        <f t="shared" si="2"/>
        <v>#NUM!</v>
      </c>
      <c r="H95" s="21" t="e">
        <f>'Step 1. Meteorological Inputs'!U110*'Step 2. Crown parameters'!$K$25*(-LN(1-'Step 1. Meteorological Inputs'!V110*(1/'Step 2. Crown parameters'!$G$25)))</f>
        <v>#DIV/0!</v>
      </c>
      <c r="I95" s="87" t="e">
        <f>'Step 1. Meteorological Inputs'!U110*'Step 2. Crown parameters'!$K$26*(-LN(1-'Step 1. Meteorological Inputs'!V110*(1/'Step 2. Crown parameters'!$G$26)))</f>
        <v>#DIV/0!</v>
      </c>
      <c r="J95" s="87" t="e">
        <f>'Step 1. Meteorological Inputs'!U110*'Step 2. Crown parameters'!$K$27*(-LN(1-'Step 1. Meteorological Inputs'!V110*(1/'Step 2. Crown parameters'!$G$27)))</f>
        <v>#DIV/0!</v>
      </c>
      <c r="K95" s="87" t="e">
        <f>'Step 1. Meteorological Inputs'!U110*'Step 2. Crown parameters'!$K$28*(-LN(1-'Step 1. Meteorological Inputs'!V110*(1/'Step 2. Crown parameters'!$G$28)))</f>
        <v>#DIV/0!</v>
      </c>
      <c r="L95" s="87" t="e">
        <f>'Step 1. Meteorological Inputs'!U110*'Step 2. Crown parameters'!$K$29*-(LN(1-'Step 1. Meteorological Inputs'!V110*(1/('Step 2. Crown parameters'!$G$29))))</f>
        <v>#DIV/0!</v>
      </c>
      <c r="M95" s="121" t="e">
        <f>'Step 1. Meteorological Inputs'!U110*'Step 2. Crown parameters'!$K$29*-(LN(1-'Step 1. Meteorological Inputs'!V110*(1/'Step 2. Crown parameters'!$G$29)))</f>
        <v>#DIV/0!</v>
      </c>
    </row>
    <row r="96" spans="1:13" s="66" customFormat="1" x14ac:dyDescent="0.2">
      <c r="A96" s="59"/>
      <c r="B96" s="60"/>
      <c r="C96" s="108"/>
      <c r="D96" s="120">
        <f>'Step 1. Meteorological Inputs'!D111</f>
        <v>0</v>
      </c>
      <c r="E96" s="21">
        <f>'Step 1. Meteorological Inputs'!E111</f>
        <v>0</v>
      </c>
      <c r="F96" s="21">
        <f>'Step 1. Meteorological Inputs'!F111</f>
        <v>0</v>
      </c>
      <c r="G96" s="93" t="e">
        <f t="shared" si="2"/>
        <v>#NUM!</v>
      </c>
      <c r="H96" s="21" t="e">
        <f>'Step 1. Meteorological Inputs'!U111*'Step 2. Crown parameters'!$K$25*(-LN(1-'Step 1. Meteorological Inputs'!V111*(1/'Step 2. Crown parameters'!$G$25)))</f>
        <v>#DIV/0!</v>
      </c>
      <c r="I96" s="87" t="e">
        <f>'Step 1. Meteorological Inputs'!U111*'Step 2. Crown parameters'!$K$26*(-LN(1-'Step 1. Meteorological Inputs'!V111*(1/'Step 2. Crown parameters'!$G$26)))</f>
        <v>#DIV/0!</v>
      </c>
      <c r="J96" s="87" t="e">
        <f>'Step 1. Meteorological Inputs'!U111*'Step 2. Crown parameters'!$K$27*(-LN(1-'Step 1. Meteorological Inputs'!V111*(1/'Step 2. Crown parameters'!$G$27)))</f>
        <v>#DIV/0!</v>
      </c>
      <c r="K96" s="87" t="e">
        <f>'Step 1. Meteorological Inputs'!U111*'Step 2. Crown parameters'!$K$28*(-LN(1-'Step 1. Meteorological Inputs'!V111*(1/'Step 2. Crown parameters'!$G$28)))</f>
        <v>#DIV/0!</v>
      </c>
      <c r="L96" s="87" t="e">
        <f>'Step 1. Meteorological Inputs'!U111*'Step 2. Crown parameters'!$K$29*-(LN(1-'Step 1. Meteorological Inputs'!V111*(1/('Step 2. Crown parameters'!$G$29))))</f>
        <v>#DIV/0!</v>
      </c>
      <c r="M96" s="121" t="e">
        <f>'Step 1. Meteorological Inputs'!U111*'Step 2. Crown parameters'!$K$29*-(LN(1-'Step 1. Meteorological Inputs'!V111*(1/'Step 2. Crown parameters'!$G$29)))</f>
        <v>#DIV/0!</v>
      </c>
    </row>
    <row r="97" spans="1:13" s="66" customFormat="1" x14ac:dyDescent="0.2">
      <c r="A97" s="59"/>
      <c r="B97" s="60"/>
      <c r="C97" s="108"/>
      <c r="D97" s="120">
        <f>'Step 1. Meteorological Inputs'!D112</f>
        <v>0</v>
      </c>
      <c r="E97" s="21">
        <f>'Step 1. Meteorological Inputs'!E112</f>
        <v>0</v>
      </c>
      <c r="F97" s="21">
        <f>'Step 1. Meteorological Inputs'!F112</f>
        <v>0</v>
      </c>
      <c r="G97" s="93" t="e">
        <f t="shared" si="2"/>
        <v>#NUM!</v>
      </c>
      <c r="H97" s="21" t="e">
        <f>'Step 1. Meteorological Inputs'!U112*'Step 2. Crown parameters'!$K$25*(-LN(1-'Step 1. Meteorological Inputs'!V112*(1/'Step 2. Crown parameters'!$G$25)))</f>
        <v>#DIV/0!</v>
      </c>
      <c r="I97" s="87" t="e">
        <f>'Step 1. Meteorological Inputs'!U112*'Step 2. Crown parameters'!$K$26*(-LN(1-'Step 1. Meteorological Inputs'!V112*(1/'Step 2. Crown parameters'!$G$26)))</f>
        <v>#DIV/0!</v>
      </c>
      <c r="J97" s="87" t="e">
        <f>'Step 1. Meteorological Inputs'!U112*'Step 2. Crown parameters'!$K$27*(-LN(1-'Step 1. Meteorological Inputs'!V112*(1/'Step 2. Crown parameters'!$G$27)))</f>
        <v>#DIV/0!</v>
      </c>
      <c r="K97" s="87" t="e">
        <f>'Step 1. Meteorological Inputs'!U112*'Step 2. Crown parameters'!$K$28*(-LN(1-'Step 1. Meteorological Inputs'!V112*(1/'Step 2. Crown parameters'!$G$28)))</f>
        <v>#DIV/0!</v>
      </c>
      <c r="L97" s="87" t="e">
        <f>'Step 1. Meteorological Inputs'!U112*'Step 2. Crown parameters'!$K$29*-(LN(1-'Step 1. Meteorological Inputs'!V112*(1/('Step 2. Crown parameters'!$G$29))))</f>
        <v>#DIV/0!</v>
      </c>
      <c r="M97" s="121" t="e">
        <f>'Step 1. Meteorological Inputs'!U112*'Step 2. Crown parameters'!$K$29*-(LN(1-'Step 1. Meteorological Inputs'!V112*(1/'Step 2. Crown parameters'!$G$29)))</f>
        <v>#DIV/0!</v>
      </c>
    </row>
    <row r="98" spans="1:13" s="66" customFormat="1" x14ac:dyDescent="0.2">
      <c r="A98" s="59"/>
      <c r="B98" s="60"/>
      <c r="C98" s="108"/>
      <c r="D98" s="120">
        <f>'Step 1. Meteorological Inputs'!D113</f>
        <v>0</v>
      </c>
      <c r="E98" s="21">
        <f>'Step 1. Meteorological Inputs'!E113</f>
        <v>0</v>
      </c>
      <c r="F98" s="21">
        <f>'Step 1. Meteorological Inputs'!F113</f>
        <v>0</v>
      </c>
      <c r="G98" s="93" t="e">
        <f t="shared" si="2"/>
        <v>#NUM!</v>
      </c>
      <c r="H98" s="21" t="e">
        <f>'Step 1. Meteorological Inputs'!U113*'Step 2. Crown parameters'!$K$25*(-LN(1-'Step 1. Meteorological Inputs'!V113*(1/'Step 2. Crown parameters'!$G$25)))</f>
        <v>#DIV/0!</v>
      </c>
      <c r="I98" s="87" t="e">
        <f>'Step 1. Meteorological Inputs'!U113*'Step 2. Crown parameters'!$K$26*(-LN(1-'Step 1. Meteorological Inputs'!V113*(1/'Step 2. Crown parameters'!$G$26)))</f>
        <v>#DIV/0!</v>
      </c>
      <c r="J98" s="87" t="e">
        <f>'Step 1. Meteorological Inputs'!U113*'Step 2. Crown parameters'!$K$27*(-LN(1-'Step 1. Meteorological Inputs'!V113*(1/'Step 2. Crown parameters'!$G$27)))</f>
        <v>#DIV/0!</v>
      </c>
      <c r="K98" s="87" t="e">
        <f>'Step 1. Meteorological Inputs'!U113*'Step 2. Crown parameters'!$K$28*(-LN(1-'Step 1. Meteorological Inputs'!V113*(1/'Step 2. Crown parameters'!$G$28)))</f>
        <v>#DIV/0!</v>
      </c>
      <c r="L98" s="87" t="e">
        <f>'Step 1. Meteorological Inputs'!U113*'Step 2. Crown parameters'!$K$29*-(LN(1-'Step 1. Meteorological Inputs'!V113*(1/('Step 2. Crown parameters'!$G$29))))</f>
        <v>#DIV/0!</v>
      </c>
      <c r="M98" s="121" t="e">
        <f>'Step 1. Meteorological Inputs'!U113*'Step 2. Crown parameters'!$K$29*-(LN(1-'Step 1. Meteorological Inputs'!V113*(1/'Step 2. Crown parameters'!$G$29)))</f>
        <v>#DIV/0!</v>
      </c>
    </row>
    <row r="99" spans="1:13" s="66" customFormat="1" x14ac:dyDescent="0.2">
      <c r="A99" s="59"/>
      <c r="B99" s="60"/>
      <c r="C99" s="108"/>
      <c r="D99" s="120">
        <f>'Step 1. Meteorological Inputs'!D114</f>
        <v>0</v>
      </c>
      <c r="E99" s="21">
        <f>'Step 1. Meteorological Inputs'!E114</f>
        <v>0</v>
      </c>
      <c r="F99" s="21">
        <f>'Step 1. Meteorological Inputs'!F114</f>
        <v>0</v>
      </c>
      <c r="G99" s="93" t="e">
        <f t="shared" si="2"/>
        <v>#NUM!</v>
      </c>
      <c r="H99" s="21" t="e">
        <f>'Step 1. Meteorological Inputs'!U114*'Step 2. Crown parameters'!$K$25*(-LN(1-'Step 1. Meteorological Inputs'!V114*(1/'Step 2. Crown parameters'!$G$25)))</f>
        <v>#DIV/0!</v>
      </c>
      <c r="I99" s="87" t="e">
        <f>'Step 1. Meteorological Inputs'!U114*'Step 2. Crown parameters'!$K$26*(-LN(1-'Step 1. Meteorological Inputs'!V114*(1/'Step 2. Crown parameters'!$G$26)))</f>
        <v>#DIV/0!</v>
      </c>
      <c r="J99" s="87" t="e">
        <f>'Step 1. Meteorological Inputs'!U114*'Step 2. Crown parameters'!$K$27*(-LN(1-'Step 1. Meteorological Inputs'!V114*(1/'Step 2. Crown parameters'!$G$27)))</f>
        <v>#DIV/0!</v>
      </c>
      <c r="K99" s="87" t="e">
        <f>'Step 1. Meteorological Inputs'!U114*'Step 2. Crown parameters'!$K$28*(-LN(1-'Step 1. Meteorological Inputs'!V114*(1/'Step 2. Crown parameters'!$G$28)))</f>
        <v>#DIV/0!</v>
      </c>
      <c r="L99" s="87" t="e">
        <f>'Step 1. Meteorological Inputs'!U114*'Step 2. Crown parameters'!$K$29*-(LN(1-'Step 1. Meteorological Inputs'!V114*(1/('Step 2. Crown parameters'!$G$29))))</f>
        <v>#DIV/0!</v>
      </c>
      <c r="M99" s="121" t="e">
        <f>'Step 1. Meteorological Inputs'!U114*'Step 2. Crown parameters'!$K$29*-(LN(1-'Step 1. Meteorological Inputs'!V114*(1/'Step 2. Crown parameters'!$G$29)))</f>
        <v>#DIV/0!</v>
      </c>
    </row>
    <row r="100" spans="1:13" s="66" customFormat="1" x14ac:dyDescent="0.2">
      <c r="A100" s="59"/>
      <c r="B100" s="60"/>
      <c r="C100" s="108"/>
      <c r="D100" s="120">
        <f>'Step 1. Meteorological Inputs'!D115</f>
        <v>0</v>
      </c>
      <c r="E100" s="21">
        <f>'Step 1. Meteorological Inputs'!E115</f>
        <v>0</v>
      </c>
      <c r="F100" s="21">
        <f>'Step 1. Meteorological Inputs'!F115</f>
        <v>0</v>
      </c>
      <c r="G100" s="93" t="e">
        <f t="shared" si="2"/>
        <v>#NUM!</v>
      </c>
      <c r="H100" s="21" t="e">
        <f>'Step 1. Meteorological Inputs'!U115*'Step 2. Crown parameters'!$K$25*(-LN(1-'Step 1. Meteorological Inputs'!V115*(1/'Step 2. Crown parameters'!$G$25)))</f>
        <v>#DIV/0!</v>
      </c>
      <c r="I100" s="87" t="e">
        <f>'Step 1. Meteorological Inputs'!U115*'Step 2. Crown parameters'!$K$26*(-LN(1-'Step 1. Meteorological Inputs'!V115*(1/'Step 2. Crown parameters'!$G$26)))</f>
        <v>#DIV/0!</v>
      </c>
      <c r="J100" s="87" t="e">
        <f>'Step 1. Meteorological Inputs'!U115*'Step 2. Crown parameters'!$K$27*(-LN(1-'Step 1. Meteorological Inputs'!V115*(1/'Step 2. Crown parameters'!$G$27)))</f>
        <v>#DIV/0!</v>
      </c>
      <c r="K100" s="87" t="e">
        <f>'Step 1. Meteorological Inputs'!U115*'Step 2. Crown parameters'!$K$28*(-LN(1-'Step 1. Meteorological Inputs'!V115*(1/'Step 2. Crown parameters'!$G$28)))</f>
        <v>#DIV/0!</v>
      </c>
      <c r="L100" s="87" t="e">
        <f>'Step 1. Meteorological Inputs'!U115*'Step 2. Crown parameters'!$K$29*-(LN(1-'Step 1. Meteorological Inputs'!V115*(1/('Step 2. Crown parameters'!$G$29))))</f>
        <v>#DIV/0!</v>
      </c>
      <c r="M100" s="121" t="e">
        <f>'Step 1. Meteorological Inputs'!U115*'Step 2. Crown parameters'!$K$29*-(LN(1-'Step 1. Meteorological Inputs'!V115*(1/'Step 2. Crown parameters'!$G$29)))</f>
        <v>#DIV/0!</v>
      </c>
    </row>
    <row r="101" spans="1:13" s="66" customFormat="1" x14ac:dyDescent="0.2">
      <c r="A101" s="59"/>
      <c r="B101" s="60"/>
      <c r="C101" s="108"/>
      <c r="D101" s="120">
        <f>'Step 1. Meteorological Inputs'!D116</f>
        <v>0</v>
      </c>
      <c r="E101" s="21">
        <f>'Step 1. Meteorological Inputs'!E116</f>
        <v>0</v>
      </c>
      <c r="F101" s="21">
        <f>'Step 1. Meteorological Inputs'!F116</f>
        <v>0</v>
      </c>
      <c r="G101" s="93" t="e">
        <f t="shared" si="2"/>
        <v>#NUM!</v>
      </c>
      <c r="H101" s="21" t="e">
        <f>'Step 1. Meteorological Inputs'!U116*'Step 2. Crown parameters'!$K$25*(-LN(1-'Step 1. Meteorological Inputs'!V116*(1/'Step 2. Crown parameters'!$G$25)))</f>
        <v>#DIV/0!</v>
      </c>
      <c r="I101" s="87" t="e">
        <f>'Step 1. Meteorological Inputs'!U116*'Step 2. Crown parameters'!$K$26*(-LN(1-'Step 1. Meteorological Inputs'!V116*(1/'Step 2. Crown parameters'!$G$26)))</f>
        <v>#DIV/0!</v>
      </c>
      <c r="J101" s="87" t="e">
        <f>'Step 1. Meteorological Inputs'!U116*'Step 2. Crown parameters'!$K$27*(-LN(1-'Step 1. Meteorological Inputs'!V116*(1/'Step 2. Crown parameters'!$G$27)))</f>
        <v>#DIV/0!</v>
      </c>
      <c r="K101" s="87" t="e">
        <f>'Step 1. Meteorological Inputs'!U116*'Step 2. Crown parameters'!$K$28*(-LN(1-'Step 1. Meteorological Inputs'!V116*(1/'Step 2. Crown parameters'!$G$28)))</f>
        <v>#DIV/0!</v>
      </c>
      <c r="L101" s="87" t="e">
        <f>'Step 1. Meteorological Inputs'!U116*'Step 2. Crown parameters'!$K$29*-(LN(1-'Step 1. Meteorological Inputs'!V116*(1/('Step 2. Crown parameters'!$G$29))))</f>
        <v>#DIV/0!</v>
      </c>
      <c r="M101" s="121" t="e">
        <f>'Step 1. Meteorological Inputs'!U116*'Step 2. Crown parameters'!$K$29*-(LN(1-'Step 1. Meteorological Inputs'!V116*(1/'Step 2. Crown parameters'!$G$29)))</f>
        <v>#DIV/0!</v>
      </c>
    </row>
    <row r="102" spans="1:13" s="66" customFormat="1" x14ac:dyDescent="0.2">
      <c r="A102" s="59"/>
      <c r="B102" s="60"/>
      <c r="C102" s="108"/>
      <c r="D102" s="120">
        <f>'Step 1. Meteorological Inputs'!D117</f>
        <v>0</v>
      </c>
      <c r="E102" s="21">
        <f>'Step 1. Meteorological Inputs'!E117</f>
        <v>0</v>
      </c>
      <c r="F102" s="21">
        <f>'Step 1. Meteorological Inputs'!F117</f>
        <v>0</v>
      </c>
      <c r="G102" s="93" t="e">
        <f t="shared" si="2"/>
        <v>#NUM!</v>
      </c>
      <c r="H102" s="21" t="e">
        <f>'Step 1. Meteorological Inputs'!U117*'Step 2. Crown parameters'!$K$25*(-LN(1-'Step 1. Meteorological Inputs'!V117*(1/'Step 2. Crown parameters'!$G$25)))</f>
        <v>#DIV/0!</v>
      </c>
      <c r="I102" s="87" t="e">
        <f>'Step 1. Meteorological Inputs'!U117*'Step 2. Crown parameters'!$K$26*(-LN(1-'Step 1. Meteorological Inputs'!V117*(1/'Step 2. Crown parameters'!$G$26)))</f>
        <v>#DIV/0!</v>
      </c>
      <c r="J102" s="87" t="e">
        <f>'Step 1. Meteorological Inputs'!U117*'Step 2. Crown parameters'!$K$27*(-LN(1-'Step 1. Meteorological Inputs'!V117*(1/'Step 2. Crown parameters'!$G$27)))</f>
        <v>#DIV/0!</v>
      </c>
      <c r="K102" s="87" t="e">
        <f>'Step 1. Meteorological Inputs'!U117*'Step 2. Crown parameters'!$K$28*(-LN(1-'Step 1. Meteorological Inputs'!V117*(1/'Step 2. Crown parameters'!$G$28)))</f>
        <v>#DIV/0!</v>
      </c>
      <c r="L102" s="87" t="e">
        <f>'Step 1. Meteorological Inputs'!U117*'Step 2. Crown parameters'!$K$29*-(LN(1-'Step 1. Meteorological Inputs'!V117*(1/('Step 2. Crown parameters'!$G$29))))</f>
        <v>#DIV/0!</v>
      </c>
      <c r="M102" s="121" t="e">
        <f>'Step 1. Meteorological Inputs'!U117*'Step 2. Crown parameters'!$K$29*-(LN(1-'Step 1. Meteorological Inputs'!V117*(1/'Step 2. Crown parameters'!$G$29)))</f>
        <v>#DIV/0!</v>
      </c>
    </row>
    <row r="103" spans="1:13" s="66" customFormat="1" x14ac:dyDescent="0.2">
      <c r="A103" s="59"/>
      <c r="B103" s="60"/>
      <c r="C103" s="108"/>
      <c r="D103" s="120">
        <f>'Step 1. Meteorological Inputs'!D118</f>
        <v>0</v>
      </c>
      <c r="E103" s="21">
        <f>'Step 1. Meteorological Inputs'!E118</f>
        <v>0</v>
      </c>
      <c r="F103" s="21">
        <f>'Step 1. Meteorological Inputs'!F118</f>
        <v>0</v>
      </c>
      <c r="G103" s="93" t="e">
        <f t="shared" si="2"/>
        <v>#NUM!</v>
      </c>
      <c r="H103" s="21" t="e">
        <f>'Step 1. Meteorological Inputs'!U118*'Step 2. Crown parameters'!$K$25*(-LN(1-'Step 1. Meteorological Inputs'!V118*(1/'Step 2. Crown parameters'!$G$25)))</f>
        <v>#DIV/0!</v>
      </c>
      <c r="I103" s="87" t="e">
        <f>'Step 1. Meteorological Inputs'!U118*'Step 2. Crown parameters'!$K$26*(-LN(1-'Step 1. Meteorological Inputs'!V118*(1/'Step 2. Crown parameters'!$G$26)))</f>
        <v>#DIV/0!</v>
      </c>
      <c r="J103" s="87" t="e">
        <f>'Step 1. Meteorological Inputs'!U118*'Step 2. Crown parameters'!$K$27*(-LN(1-'Step 1. Meteorological Inputs'!V118*(1/'Step 2. Crown parameters'!$G$27)))</f>
        <v>#DIV/0!</v>
      </c>
      <c r="K103" s="87" t="e">
        <f>'Step 1. Meteorological Inputs'!U118*'Step 2. Crown parameters'!$K$28*(-LN(1-'Step 1. Meteorological Inputs'!V118*(1/'Step 2. Crown parameters'!$G$28)))</f>
        <v>#DIV/0!</v>
      </c>
      <c r="L103" s="87" t="e">
        <f>'Step 1. Meteorological Inputs'!U118*'Step 2. Crown parameters'!$K$29*-(LN(1-'Step 1. Meteorological Inputs'!V118*(1/('Step 2. Crown parameters'!$G$29))))</f>
        <v>#DIV/0!</v>
      </c>
      <c r="M103" s="121" t="e">
        <f>'Step 1. Meteorological Inputs'!U118*'Step 2. Crown parameters'!$K$29*-(LN(1-'Step 1. Meteorological Inputs'!V118*(1/'Step 2. Crown parameters'!$G$29)))</f>
        <v>#DIV/0!</v>
      </c>
    </row>
    <row r="104" spans="1:13" s="66" customFormat="1" x14ac:dyDescent="0.2">
      <c r="A104" s="59"/>
      <c r="B104" s="60"/>
      <c r="C104" s="108"/>
      <c r="D104" s="120">
        <f>'Step 1. Meteorological Inputs'!D119</f>
        <v>0</v>
      </c>
      <c r="E104" s="21">
        <f>'Step 1. Meteorological Inputs'!E119</f>
        <v>0</v>
      </c>
      <c r="F104" s="21">
        <f>'Step 1. Meteorological Inputs'!F119</f>
        <v>0</v>
      </c>
      <c r="G104" s="93" t="e">
        <f t="shared" si="2"/>
        <v>#NUM!</v>
      </c>
      <c r="H104" s="21" t="e">
        <f>'Step 1. Meteorological Inputs'!U119*'Step 2. Crown parameters'!$K$25*(-LN(1-'Step 1. Meteorological Inputs'!V119*(1/'Step 2. Crown parameters'!$G$25)))</f>
        <v>#DIV/0!</v>
      </c>
      <c r="I104" s="87" t="e">
        <f>'Step 1. Meteorological Inputs'!U119*'Step 2. Crown parameters'!$K$26*(-LN(1-'Step 1. Meteorological Inputs'!V119*(1/'Step 2. Crown parameters'!$G$26)))</f>
        <v>#DIV/0!</v>
      </c>
      <c r="J104" s="87" t="e">
        <f>'Step 1. Meteorological Inputs'!U119*'Step 2. Crown parameters'!$K$27*(-LN(1-'Step 1. Meteorological Inputs'!V119*(1/'Step 2. Crown parameters'!$G$27)))</f>
        <v>#DIV/0!</v>
      </c>
      <c r="K104" s="87" t="e">
        <f>'Step 1. Meteorological Inputs'!U119*'Step 2. Crown parameters'!$K$28*(-LN(1-'Step 1. Meteorological Inputs'!V119*(1/'Step 2. Crown parameters'!$G$28)))</f>
        <v>#DIV/0!</v>
      </c>
      <c r="L104" s="87" t="e">
        <f>'Step 1. Meteorological Inputs'!U119*'Step 2. Crown parameters'!$K$29*-(LN(1-'Step 1. Meteorological Inputs'!V119*(1/('Step 2. Crown parameters'!$G$29))))</f>
        <v>#DIV/0!</v>
      </c>
      <c r="M104" s="121" t="e">
        <f>'Step 1. Meteorological Inputs'!U119*'Step 2. Crown parameters'!$K$29*-(LN(1-'Step 1. Meteorological Inputs'!V119*(1/'Step 2. Crown parameters'!$G$29)))</f>
        <v>#DIV/0!</v>
      </c>
    </row>
    <row r="105" spans="1:13" s="66" customFormat="1" x14ac:dyDescent="0.2">
      <c r="A105" s="59"/>
      <c r="B105" s="60"/>
      <c r="C105" s="108"/>
      <c r="D105" s="120">
        <f>'Step 1. Meteorological Inputs'!D120</f>
        <v>0</v>
      </c>
      <c r="E105" s="21">
        <f>'Step 1. Meteorological Inputs'!E120</f>
        <v>0</v>
      </c>
      <c r="F105" s="21">
        <f>'Step 1. Meteorological Inputs'!F120</f>
        <v>0</v>
      </c>
      <c r="G105" s="93" t="e">
        <f t="shared" si="2"/>
        <v>#NUM!</v>
      </c>
      <c r="H105" s="21" t="e">
        <f>'Step 1. Meteorological Inputs'!U120*'Step 2. Crown parameters'!$K$25*(-LN(1-'Step 1. Meteorological Inputs'!V120*(1/'Step 2. Crown parameters'!$G$25)))</f>
        <v>#DIV/0!</v>
      </c>
      <c r="I105" s="87" t="e">
        <f>'Step 1. Meteorological Inputs'!U120*'Step 2. Crown parameters'!$K$26*(-LN(1-'Step 1. Meteorological Inputs'!V120*(1/'Step 2. Crown parameters'!$G$26)))</f>
        <v>#DIV/0!</v>
      </c>
      <c r="J105" s="87" t="e">
        <f>'Step 1. Meteorological Inputs'!U120*'Step 2. Crown parameters'!$K$27*(-LN(1-'Step 1. Meteorological Inputs'!V120*(1/'Step 2. Crown parameters'!$G$27)))</f>
        <v>#DIV/0!</v>
      </c>
      <c r="K105" s="87" t="e">
        <f>'Step 1. Meteorological Inputs'!U120*'Step 2. Crown parameters'!$K$28*(-LN(1-'Step 1. Meteorological Inputs'!V120*(1/'Step 2. Crown parameters'!$G$28)))</f>
        <v>#DIV/0!</v>
      </c>
      <c r="L105" s="87" t="e">
        <f>'Step 1. Meteorological Inputs'!U120*'Step 2. Crown parameters'!$K$29*-(LN(1-'Step 1. Meteorological Inputs'!V120*(1/('Step 2. Crown parameters'!$G$29))))</f>
        <v>#DIV/0!</v>
      </c>
      <c r="M105" s="121" t="e">
        <f>'Step 1. Meteorological Inputs'!U120*'Step 2. Crown parameters'!$K$29*-(LN(1-'Step 1. Meteorological Inputs'!V120*(1/'Step 2. Crown parameters'!$G$29)))</f>
        <v>#DIV/0!</v>
      </c>
    </row>
    <row r="106" spans="1:13" s="66" customFormat="1" x14ac:dyDescent="0.2">
      <c r="A106" s="59"/>
      <c r="B106" s="60"/>
      <c r="C106" s="108"/>
      <c r="D106" s="120">
        <f>'Step 1. Meteorological Inputs'!D121</f>
        <v>0</v>
      </c>
      <c r="E106" s="21">
        <f>'Step 1. Meteorological Inputs'!E121</f>
        <v>0</v>
      </c>
      <c r="F106" s="21">
        <f>'Step 1. Meteorological Inputs'!F121</f>
        <v>0</v>
      </c>
      <c r="G106" s="93" t="e">
        <f t="shared" si="2"/>
        <v>#NUM!</v>
      </c>
      <c r="H106" s="21" t="e">
        <f>'Step 1. Meteorological Inputs'!U121*'Step 2. Crown parameters'!$K$25*(-LN(1-'Step 1. Meteorological Inputs'!V121*(1/'Step 2. Crown parameters'!$G$25)))</f>
        <v>#DIV/0!</v>
      </c>
      <c r="I106" s="87" t="e">
        <f>'Step 1. Meteorological Inputs'!U121*'Step 2. Crown parameters'!$K$26*(-LN(1-'Step 1. Meteorological Inputs'!V121*(1/'Step 2. Crown parameters'!$G$26)))</f>
        <v>#DIV/0!</v>
      </c>
      <c r="J106" s="87" t="e">
        <f>'Step 1. Meteorological Inputs'!U121*'Step 2. Crown parameters'!$K$27*(-LN(1-'Step 1. Meteorological Inputs'!V121*(1/'Step 2. Crown parameters'!$G$27)))</f>
        <v>#DIV/0!</v>
      </c>
      <c r="K106" s="87" t="e">
        <f>'Step 1. Meteorological Inputs'!U121*'Step 2. Crown parameters'!$K$28*(-LN(1-'Step 1. Meteorological Inputs'!V121*(1/'Step 2. Crown parameters'!$G$28)))</f>
        <v>#DIV/0!</v>
      </c>
      <c r="L106" s="87" t="e">
        <f>'Step 1. Meteorological Inputs'!U121*'Step 2. Crown parameters'!$K$29*-(LN(1-'Step 1. Meteorological Inputs'!V121*(1/('Step 2. Crown parameters'!$G$29))))</f>
        <v>#DIV/0!</v>
      </c>
      <c r="M106" s="121" t="e">
        <f>'Step 1. Meteorological Inputs'!U121*'Step 2. Crown parameters'!$K$29*-(LN(1-'Step 1. Meteorological Inputs'!V121*(1/'Step 2. Crown parameters'!$G$29)))</f>
        <v>#DIV/0!</v>
      </c>
    </row>
    <row r="107" spans="1:13" s="66" customFormat="1" x14ac:dyDescent="0.2">
      <c r="A107" s="59"/>
      <c r="B107" s="60"/>
      <c r="C107" s="108"/>
      <c r="D107" s="122">
        <f>'Step 1. Meteorological Inputs'!D122</f>
        <v>0</v>
      </c>
      <c r="E107" s="23">
        <f>'Step 1. Meteorological Inputs'!E122</f>
        <v>0</v>
      </c>
      <c r="F107" s="23">
        <f>'Step 1. Meteorological Inputs'!F122</f>
        <v>0</v>
      </c>
      <c r="G107" s="94" t="e">
        <f>DATE(D107,E107,F107)</f>
        <v>#NUM!</v>
      </c>
      <c r="H107" s="23" t="e">
        <f>'Step 1. Meteorological Inputs'!U122*'Step 2. Crown parameters'!$K$31*(-LN(1-'Step 1. Meteorological Inputs'!V122*(1/'Step 2. Crown parameters'!$G$31)))</f>
        <v>#DIV/0!</v>
      </c>
      <c r="I107" s="88" t="e">
        <f>'Step 1. Meteorological Inputs'!U122*'Step 2. Crown parameters'!$K$32*(-LN(1-'Step 1. Meteorological Inputs'!V122*(1/'Step 2. Crown parameters'!$G$32)))</f>
        <v>#DIV/0!</v>
      </c>
      <c r="J107" s="88" t="e">
        <f>'Step 1. Meteorological Inputs'!U122*'Step 2. Crown parameters'!$K$33*(-LN(1-'Step 1. Meteorological Inputs'!V122*(1/'Step 2. Crown parameters'!$G$33)))</f>
        <v>#DIV/0!</v>
      </c>
      <c r="K107" s="88" t="e">
        <f>'Step 1. Meteorological Inputs'!U122*'Step 2. Crown parameters'!$K$34*(-LN(1-'Step 1. Meteorological Inputs'!V122*(1/'Step 2. Crown parameters'!$G$34)))</f>
        <v>#DIV/0!</v>
      </c>
      <c r="L107" s="88" t="e">
        <f>'Step 1. Meteorological Inputs'!U122*'Step 2. Crown parameters'!$K$35*-(LN(1-'Step 1. Meteorological Inputs'!V122*(1/('Step 2. Crown parameters'!$G$35))))</f>
        <v>#DIV/0!</v>
      </c>
      <c r="M107" s="123" t="e">
        <f>'Step 1. Meteorological Inputs'!U122*'Step 2. Crown parameters'!$K$36*-(LN(1-'Step 1. Meteorological Inputs'!V122*(1/'Step 2. Crown parameters'!$G$36)))</f>
        <v>#DIV/0!</v>
      </c>
    </row>
    <row r="108" spans="1:13" s="66" customFormat="1" x14ac:dyDescent="0.2">
      <c r="A108" s="59"/>
      <c r="B108" s="60"/>
      <c r="C108" s="108"/>
      <c r="D108" s="122">
        <f>'Step 1. Meteorological Inputs'!D123</f>
        <v>0</v>
      </c>
      <c r="E108" s="23">
        <f>'Step 1. Meteorological Inputs'!E123</f>
        <v>0</v>
      </c>
      <c r="F108" s="23">
        <f>'Step 1. Meteorological Inputs'!F123</f>
        <v>0</v>
      </c>
      <c r="G108" s="94" t="e">
        <f t="shared" ref="G108:G151" si="3">DATE(D108,E108,F108)</f>
        <v>#NUM!</v>
      </c>
      <c r="H108" s="23" t="e">
        <f>'Step 1. Meteorological Inputs'!U123*'Step 2. Crown parameters'!$K$31*(-LN(1-'Step 1. Meteorological Inputs'!V123*(1/'Step 2. Crown parameters'!$G$31)))</f>
        <v>#DIV/0!</v>
      </c>
      <c r="I108" s="88" t="e">
        <f>'Step 1. Meteorological Inputs'!U123*'Step 2. Crown parameters'!$K$32*(-LN(1-'Step 1. Meteorological Inputs'!V123*(1/'Step 2. Crown parameters'!$G$32)))</f>
        <v>#DIV/0!</v>
      </c>
      <c r="J108" s="88" t="e">
        <f>'Step 1. Meteorological Inputs'!U123*'Step 2. Crown parameters'!$K$33*(-LN(1-'Step 1. Meteorological Inputs'!V123*(1/'Step 2. Crown parameters'!$G$33)))</f>
        <v>#DIV/0!</v>
      </c>
      <c r="K108" s="88" t="e">
        <f>'Step 1. Meteorological Inputs'!U123*'Step 2. Crown parameters'!$K$34*(-LN(1-'Step 1. Meteorological Inputs'!V123*(1/'Step 2. Crown parameters'!$G$34)))</f>
        <v>#DIV/0!</v>
      </c>
      <c r="L108" s="88" t="e">
        <f>'Step 1. Meteorological Inputs'!U123*'Step 2. Crown parameters'!$K$35*-(LN(1-'Step 1. Meteorological Inputs'!V123*(1/('Step 2. Crown parameters'!$G$35))))</f>
        <v>#DIV/0!</v>
      </c>
      <c r="M108" s="123" t="e">
        <f>'Step 1. Meteorological Inputs'!U123*'Step 2. Crown parameters'!$K$36*-(LN(1-'Step 1. Meteorological Inputs'!V123*(1/'Step 2. Crown parameters'!$G$36)))</f>
        <v>#DIV/0!</v>
      </c>
    </row>
    <row r="109" spans="1:13" s="66" customFormat="1" x14ac:dyDescent="0.2">
      <c r="A109" s="59"/>
      <c r="B109" s="60"/>
      <c r="C109" s="108"/>
      <c r="D109" s="122">
        <f>'Step 1. Meteorological Inputs'!D124</f>
        <v>0</v>
      </c>
      <c r="E109" s="23">
        <f>'Step 1. Meteorological Inputs'!E124</f>
        <v>0</v>
      </c>
      <c r="F109" s="23">
        <f>'Step 1. Meteorological Inputs'!F124</f>
        <v>0</v>
      </c>
      <c r="G109" s="94" t="e">
        <f t="shared" si="3"/>
        <v>#NUM!</v>
      </c>
      <c r="H109" s="23" t="e">
        <f>'Step 1. Meteorological Inputs'!U124*'Step 2. Crown parameters'!$K$31*(-LN(1-'Step 1. Meteorological Inputs'!V124*(1/'Step 2. Crown parameters'!$G$31)))</f>
        <v>#DIV/0!</v>
      </c>
      <c r="I109" s="88" t="e">
        <f>'Step 1. Meteorological Inputs'!U124*'Step 2. Crown parameters'!$K$32*(-LN(1-'Step 1. Meteorological Inputs'!V124*(1/'Step 2. Crown parameters'!$G$32)))</f>
        <v>#DIV/0!</v>
      </c>
      <c r="J109" s="88" t="e">
        <f>'Step 1. Meteorological Inputs'!U124*'Step 2. Crown parameters'!$K$33*(-LN(1-'Step 1. Meteorological Inputs'!V124*(1/'Step 2. Crown parameters'!$G$33)))</f>
        <v>#DIV/0!</v>
      </c>
      <c r="K109" s="88" t="e">
        <f>'Step 1. Meteorological Inputs'!U124*'Step 2. Crown parameters'!$K$34*(-LN(1-'Step 1. Meteorological Inputs'!V124*(1/'Step 2. Crown parameters'!$G$34)))</f>
        <v>#DIV/0!</v>
      </c>
      <c r="L109" s="88" t="e">
        <f>'Step 1. Meteorological Inputs'!U124*'Step 2. Crown parameters'!$K$35*-(LN(1-'Step 1. Meteorological Inputs'!V124*(1/('Step 2. Crown parameters'!$G$35))))</f>
        <v>#DIV/0!</v>
      </c>
      <c r="M109" s="123" t="e">
        <f>'Step 1. Meteorological Inputs'!U124*'Step 2. Crown parameters'!$K$36*-(LN(1-'Step 1. Meteorological Inputs'!V124*(1/'Step 2. Crown parameters'!$G$36)))</f>
        <v>#DIV/0!</v>
      </c>
    </row>
    <row r="110" spans="1:13" s="66" customFormat="1" x14ac:dyDescent="0.2">
      <c r="A110" s="59"/>
      <c r="B110" s="60"/>
      <c r="C110" s="108"/>
      <c r="D110" s="122">
        <f>'Step 1. Meteorological Inputs'!D125</f>
        <v>0</v>
      </c>
      <c r="E110" s="23">
        <f>'Step 1. Meteorological Inputs'!E125</f>
        <v>0</v>
      </c>
      <c r="F110" s="23">
        <f>'Step 1. Meteorological Inputs'!F125</f>
        <v>0</v>
      </c>
      <c r="G110" s="94" t="e">
        <f t="shared" si="3"/>
        <v>#NUM!</v>
      </c>
      <c r="H110" s="23" t="e">
        <f>'Step 1. Meteorological Inputs'!U125*'Step 2. Crown parameters'!$K$31*(-LN(1-'Step 1. Meteorological Inputs'!V125*(1/'Step 2. Crown parameters'!$G$31)))</f>
        <v>#DIV/0!</v>
      </c>
      <c r="I110" s="88" t="e">
        <f>'Step 1. Meteorological Inputs'!U125*'Step 2. Crown parameters'!$K$32*(-LN(1-'Step 1. Meteorological Inputs'!V125*(1/'Step 2. Crown parameters'!$G$32)))</f>
        <v>#DIV/0!</v>
      </c>
      <c r="J110" s="88" t="e">
        <f>'Step 1. Meteorological Inputs'!U125*'Step 2. Crown parameters'!$K$33*(-LN(1-'Step 1. Meteorological Inputs'!V125*(1/'Step 2. Crown parameters'!$G$33)))</f>
        <v>#DIV/0!</v>
      </c>
      <c r="K110" s="88" t="e">
        <f>'Step 1. Meteorological Inputs'!U125*'Step 2. Crown parameters'!$K$34*(-LN(1-'Step 1. Meteorological Inputs'!V125*(1/'Step 2. Crown parameters'!$G$34)))</f>
        <v>#DIV/0!</v>
      </c>
      <c r="L110" s="88" t="e">
        <f>'Step 1. Meteorological Inputs'!U125*'Step 2. Crown parameters'!$K$35*-(LN(1-'Step 1. Meteorological Inputs'!V125*(1/('Step 2. Crown parameters'!$G$35))))</f>
        <v>#DIV/0!</v>
      </c>
      <c r="M110" s="123" t="e">
        <f>'Step 1. Meteorological Inputs'!U125*'Step 2. Crown parameters'!$K$36*-(LN(1-'Step 1. Meteorological Inputs'!V125*(1/'Step 2. Crown parameters'!$G$36)))</f>
        <v>#DIV/0!</v>
      </c>
    </row>
    <row r="111" spans="1:13" s="66" customFormat="1" x14ac:dyDescent="0.2">
      <c r="A111" s="59"/>
      <c r="B111" s="60"/>
      <c r="C111" s="108"/>
      <c r="D111" s="122">
        <f>'Step 1. Meteorological Inputs'!D126</f>
        <v>0</v>
      </c>
      <c r="E111" s="23">
        <f>'Step 1. Meteorological Inputs'!E126</f>
        <v>0</v>
      </c>
      <c r="F111" s="23">
        <f>'Step 1. Meteorological Inputs'!F126</f>
        <v>0</v>
      </c>
      <c r="G111" s="94" t="e">
        <f t="shared" si="3"/>
        <v>#NUM!</v>
      </c>
      <c r="H111" s="23" t="e">
        <f>'Step 1. Meteorological Inputs'!U126*'Step 2. Crown parameters'!$K$31*(-LN(1-'Step 1. Meteorological Inputs'!V126*(1/'Step 2. Crown parameters'!$G$31)))</f>
        <v>#DIV/0!</v>
      </c>
      <c r="I111" s="88" t="e">
        <f>'Step 1. Meteorological Inputs'!U126*'Step 2. Crown parameters'!$K$32*(-LN(1-'Step 1. Meteorological Inputs'!V126*(1/'Step 2. Crown parameters'!$G$32)))</f>
        <v>#DIV/0!</v>
      </c>
      <c r="J111" s="88" t="e">
        <f>'Step 1. Meteorological Inputs'!U126*'Step 2. Crown parameters'!$K$33*(-LN(1-'Step 1. Meteorological Inputs'!V126*(1/'Step 2. Crown parameters'!$G$33)))</f>
        <v>#DIV/0!</v>
      </c>
      <c r="K111" s="88" t="e">
        <f>'Step 1. Meteorological Inputs'!U126*'Step 2. Crown parameters'!$K$34*(-LN(1-'Step 1. Meteorological Inputs'!V126*(1/'Step 2. Crown parameters'!$G$34)))</f>
        <v>#DIV/0!</v>
      </c>
      <c r="L111" s="88" t="e">
        <f>'Step 1. Meteorological Inputs'!U126*'Step 2. Crown parameters'!$K$35*-(LN(1-'Step 1. Meteorological Inputs'!V126*(1/('Step 2. Crown parameters'!$G$35))))</f>
        <v>#DIV/0!</v>
      </c>
      <c r="M111" s="123" t="e">
        <f>'Step 1. Meteorological Inputs'!U126*'Step 2. Crown parameters'!$K$36*-(LN(1-'Step 1. Meteorological Inputs'!V126*(1/'Step 2. Crown parameters'!$G$36)))</f>
        <v>#DIV/0!</v>
      </c>
    </row>
    <row r="112" spans="1:13" s="66" customFormat="1" x14ac:dyDescent="0.2">
      <c r="A112" s="59"/>
      <c r="B112" s="60"/>
      <c r="C112" s="108"/>
      <c r="D112" s="122">
        <f>'Step 1. Meteorological Inputs'!D127</f>
        <v>0</v>
      </c>
      <c r="E112" s="23">
        <f>'Step 1. Meteorological Inputs'!E127</f>
        <v>0</v>
      </c>
      <c r="F112" s="23">
        <f>'Step 1. Meteorological Inputs'!F127</f>
        <v>0</v>
      </c>
      <c r="G112" s="94" t="e">
        <f t="shared" si="3"/>
        <v>#NUM!</v>
      </c>
      <c r="H112" s="23" t="e">
        <f>'Step 1. Meteorological Inputs'!U127*'Step 2. Crown parameters'!$K$31*(-LN(1-'Step 1. Meteorological Inputs'!V127*(1/'Step 2. Crown parameters'!$G$31)))</f>
        <v>#DIV/0!</v>
      </c>
      <c r="I112" s="88" t="e">
        <f>'Step 1. Meteorological Inputs'!U127*'Step 2. Crown parameters'!$K$32*(-LN(1-'Step 1. Meteorological Inputs'!V127*(1/'Step 2. Crown parameters'!$G$32)))</f>
        <v>#DIV/0!</v>
      </c>
      <c r="J112" s="88" t="e">
        <f>'Step 1. Meteorological Inputs'!U127*'Step 2. Crown parameters'!$K$33*(-LN(1-'Step 1. Meteorological Inputs'!V127*(1/'Step 2. Crown parameters'!$G$33)))</f>
        <v>#DIV/0!</v>
      </c>
      <c r="K112" s="88" t="e">
        <f>'Step 1. Meteorological Inputs'!U127*'Step 2. Crown parameters'!$K$34*(-LN(1-'Step 1. Meteorological Inputs'!V127*(1/'Step 2. Crown parameters'!$G$34)))</f>
        <v>#DIV/0!</v>
      </c>
      <c r="L112" s="88" t="e">
        <f>'Step 1. Meteorological Inputs'!U127*'Step 2. Crown parameters'!$K$35*-(LN(1-'Step 1. Meteorological Inputs'!V127*(1/('Step 2. Crown parameters'!$G$35))))</f>
        <v>#DIV/0!</v>
      </c>
      <c r="M112" s="123" t="e">
        <f>'Step 1. Meteorological Inputs'!U127*'Step 2. Crown parameters'!$K$36*-(LN(1-'Step 1. Meteorological Inputs'!V127*(1/'Step 2. Crown parameters'!$G$36)))</f>
        <v>#DIV/0!</v>
      </c>
    </row>
    <row r="113" spans="1:13" s="66" customFormat="1" x14ac:dyDescent="0.2">
      <c r="A113" s="59"/>
      <c r="B113" s="60"/>
      <c r="C113" s="108"/>
      <c r="D113" s="122">
        <f>'Step 1. Meteorological Inputs'!D128</f>
        <v>0</v>
      </c>
      <c r="E113" s="23">
        <f>'Step 1. Meteorological Inputs'!E128</f>
        <v>0</v>
      </c>
      <c r="F113" s="23">
        <f>'Step 1. Meteorological Inputs'!F128</f>
        <v>0</v>
      </c>
      <c r="G113" s="94" t="e">
        <f t="shared" si="3"/>
        <v>#NUM!</v>
      </c>
      <c r="H113" s="23" t="e">
        <f>'Step 1. Meteorological Inputs'!U128*'Step 2. Crown parameters'!$K$31*(-LN(1-'Step 1. Meteorological Inputs'!V128*(1/'Step 2. Crown parameters'!$G$31)))</f>
        <v>#DIV/0!</v>
      </c>
      <c r="I113" s="88" t="e">
        <f>'Step 1. Meteorological Inputs'!U128*'Step 2. Crown parameters'!$K$32*(-LN(1-'Step 1. Meteorological Inputs'!V128*(1/'Step 2. Crown parameters'!$G$32)))</f>
        <v>#DIV/0!</v>
      </c>
      <c r="J113" s="88" t="e">
        <f>'Step 1. Meteorological Inputs'!U128*'Step 2. Crown parameters'!$K$33*(-LN(1-'Step 1. Meteorological Inputs'!V128*(1/'Step 2. Crown parameters'!$G$33)))</f>
        <v>#DIV/0!</v>
      </c>
      <c r="K113" s="88" t="e">
        <f>'Step 1. Meteorological Inputs'!U128*'Step 2. Crown parameters'!$K$34*(-LN(1-'Step 1. Meteorological Inputs'!V128*(1/'Step 2. Crown parameters'!$G$34)))</f>
        <v>#DIV/0!</v>
      </c>
      <c r="L113" s="88" t="e">
        <f>'Step 1. Meteorological Inputs'!U128*'Step 2. Crown parameters'!$K$35*-(LN(1-'Step 1. Meteorological Inputs'!V128*(1/('Step 2. Crown parameters'!$G$35))))</f>
        <v>#DIV/0!</v>
      </c>
      <c r="M113" s="123" t="e">
        <f>'Step 1. Meteorological Inputs'!U128*'Step 2. Crown parameters'!$K$36*-(LN(1-'Step 1. Meteorological Inputs'!V128*(1/'Step 2. Crown parameters'!$G$36)))</f>
        <v>#DIV/0!</v>
      </c>
    </row>
    <row r="114" spans="1:13" s="66" customFormat="1" x14ac:dyDescent="0.2">
      <c r="A114" s="59"/>
      <c r="B114" s="60"/>
      <c r="C114" s="108"/>
      <c r="D114" s="122">
        <f>'Step 1. Meteorological Inputs'!D129</f>
        <v>0</v>
      </c>
      <c r="E114" s="23">
        <f>'Step 1. Meteorological Inputs'!E129</f>
        <v>0</v>
      </c>
      <c r="F114" s="23">
        <f>'Step 1. Meteorological Inputs'!F129</f>
        <v>0</v>
      </c>
      <c r="G114" s="94" t="e">
        <f t="shared" si="3"/>
        <v>#NUM!</v>
      </c>
      <c r="H114" s="23" t="e">
        <f>'Step 1. Meteorological Inputs'!U129*'Step 2. Crown parameters'!$K$31*(-LN(1-'Step 1. Meteorological Inputs'!V129*(1/'Step 2. Crown parameters'!$G$31)))</f>
        <v>#DIV/0!</v>
      </c>
      <c r="I114" s="88" t="e">
        <f>'Step 1. Meteorological Inputs'!U129*'Step 2. Crown parameters'!$K$32*(-LN(1-'Step 1. Meteorological Inputs'!V129*(1/'Step 2. Crown parameters'!$G$32)))</f>
        <v>#DIV/0!</v>
      </c>
      <c r="J114" s="88" t="e">
        <f>'Step 1. Meteorological Inputs'!U129*'Step 2. Crown parameters'!$K$33*(-LN(1-'Step 1. Meteorological Inputs'!V129*(1/'Step 2. Crown parameters'!$G$33)))</f>
        <v>#DIV/0!</v>
      </c>
      <c r="K114" s="88" t="e">
        <f>'Step 1. Meteorological Inputs'!U129*'Step 2. Crown parameters'!$K$34*(-LN(1-'Step 1. Meteorological Inputs'!V129*(1/'Step 2. Crown parameters'!$G$34)))</f>
        <v>#DIV/0!</v>
      </c>
      <c r="L114" s="88" t="e">
        <f>'Step 1. Meteorological Inputs'!U129*'Step 2. Crown parameters'!$K$35*-(LN(1-'Step 1. Meteorological Inputs'!V129*(1/('Step 2. Crown parameters'!$G$35))))</f>
        <v>#DIV/0!</v>
      </c>
      <c r="M114" s="123" t="e">
        <f>'Step 1. Meteorological Inputs'!U129*'Step 2. Crown parameters'!$K$36*-(LN(1-'Step 1. Meteorological Inputs'!V129*(1/'Step 2. Crown parameters'!$G$36)))</f>
        <v>#DIV/0!</v>
      </c>
    </row>
    <row r="115" spans="1:13" s="66" customFormat="1" x14ac:dyDescent="0.2">
      <c r="A115" s="59"/>
      <c r="B115" s="60"/>
      <c r="C115" s="108"/>
      <c r="D115" s="122">
        <f>'Step 1. Meteorological Inputs'!D130</f>
        <v>0</v>
      </c>
      <c r="E115" s="23">
        <f>'Step 1. Meteorological Inputs'!E130</f>
        <v>0</v>
      </c>
      <c r="F115" s="23">
        <f>'Step 1. Meteorological Inputs'!F130</f>
        <v>0</v>
      </c>
      <c r="G115" s="94" t="e">
        <f t="shared" si="3"/>
        <v>#NUM!</v>
      </c>
      <c r="H115" s="23" t="e">
        <f>'Step 1. Meteorological Inputs'!U130*'Step 2. Crown parameters'!$K$31*(-LN(1-'Step 1. Meteorological Inputs'!V130*(1/'Step 2. Crown parameters'!$G$31)))</f>
        <v>#DIV/0!</v>
      </c>
      <c r="I115" s="88" t="e">
        <f>'Step 1. Meteorological Inputs'!U130*'Step 2. Crown parameters'!$K$32*(-LN(1-'Step 1. Meteorological Inputs'!V130*(1/'Step 2. Crown parameters'!$G$32)))</f>
        <v>#DIV/0!</v>
      </c>
      <c r="J115" s="88" t="e">
        <f>'Step 1. Meteorological Inputs'!U130*'Step 2. Crown parameters'!$K$33*(-LN(1-'Step 1. Meteorological Inputs'!V130*(1/'Step 2. Crown parameters'!$G$33)))</f>
        <v>#DIV/0!</v>
      </c>
      <c r="K115" s="88" t="e">
        <f>'Step 1. Meteorological Inputs'!U130*'Step 2. Crown parameters'!$K$34*(-LN(1-'Step 1. Meteorological Inputs'!V130*(1/'Step 2. Crown parameters'!$G$34)))</f>
        <v>#DIV/0!</v>
      </c>
      <c r="L115" s="88" t="e">
        <f>'Step 1. Meteorological Inputs'!U130*'Step 2. Crown parameters'!$K$35*-(LN(1-'Step 1. Meteorological Inputs'!V130*(1/('Step 2. Crown parameters'!$G$35))))</f>
        <v>#DIV/0!</v>
      </c>
      <c r="M115" s="123" t="e">
        <f>'Step 1. Meteorological Inputs'!U130*'Step 2. Crown parameters'!$K$36*-(LN(1-'Step 1. Meteorological Inputs'!V130*(1/'Step 2. Crown parameters'!$G$36)))</f>
        <v>#DIV/0!</v>
      </c>
    </row>
    <row r="116" spans="1:13" s="66" customFormat="1" x14ac:dyDescent="0.2">
      <c r="A116" s="59"/>
      <c r="B116" s="60"/>
      <c r="C116" s="108"/>
      <c r="D116" s="122">
        <f>'Step 1. Meteorological Inputs'!D131</f>
        <v>0</v>
      </c>
      <c r="E116" s="23">
        <f>'Step 1. Meteorological Inputs'!E131</f>
        <v>0</v>
      </c>
      <c r="F116" s="23">
        <f>'Step 1. Meteorological Inputs'!F131</f>
        <v>0</v>
      </c>
      <c r="G116" s="94" t="e">
        <f t="shared" si="3"/>
        <v>#NUM!</v>
      </c>
      <c r="H116" s="23" t="e">
        <f>'Step 1. Meteorological Inputs'!U131*'Step 2. Crown parameters'!$K$31*(-LN(1-'Step 1. Meteorological Inputs'!V131*(1/'Step 2. Crown parameters'!$G$31)))</f>
        <v>#DIV/0!</v>
      </c>
      <c r="I116" s="88" t="e">
        <f>'Step 1. Meteorological Inputs'!U131*'Step 2. Crown parameters'!$K$32*(-LN(1-'Step 1. Meteorological Inputs'!V131*(1/'Step 2. Crown parameters'!$G$32)))</f>
        <v>#DIV/0!</v>
      </c>
      <c r="J116" s="88" t="e">
        <f>'Step 1. Meteorological Inputs'!U131*'Step 2. Crown parameters'!$K$33*(-LN(1-'Step 1. Meteorological Inputs'!V131*(1/'Step 2. Crown parameters'!$G$33)))</f>
        <v>#DIV/0!</v>
      </c>
      <c r="K116" s="88" t="e">
        <f>'Step 1. Meteorological Inputs'!U131*'Step 2. Crown parameters'!$K$34*(-LN(1-'Step 1. Meteorological Inputs'!V131*(1/'Step 2. Crown parameters'!$G$34)))</f>
        <v>#DIV/0!</v>
      </c>
      <c r="L116" s="88" t="e">
        <f>'Step 1. Meteorological Inputs'!U131*'Step 2. Crown parameters'!$K$35*-(LN(1-'Step 1. Meteorological Inputs'!V131*(1/('Step 2. Crown parameters'!$G$35))))</f>
        <v>#DIV/0!</v>
      </c>
      <c r="M116" s="123" t="e">
        <f>'Step 1. Meteorological Inputs'!U131*'Step 2. Crown parameters'!$K$36*-(LN(1-'Step 1. Meteorological Inputs'!V131*(1/'Step 2. Crown parameters'!$G$36)))</f>
        <v>#DIV/0!</v>
      </c>
    </row>
    <row r="117" spans="1:13" s="66" customFormat="1" x14ac:dyDescent="0.2">
      <c r="A117" s="59"/>
      <c r="B117" s="60"/>
      <c r="C117" s="108"/>
      <c r="D117" s="122">
        <f>'Step 1. Meteorological Inputs'!D132</f>
        <v>0</v>
      </c>
      <c r="E117" s="23">
        <f>'Step 1. Meteorological Inputs'!E132</f>
        <v>0</v>
      </c>
      <c r="F117" s="23">
        <f>'Step 1. Meteorological Inputs'!F132</f>
        <v>0</v>
      </c>
      <c r="G117" s="94" t="e">
        <f t="shared" si="3"/>
        <v>#NUM!</v>
      </c>
      <c r="H117" s="23" t="e">
        <f>'Step 1. Meteorological Inputs'!U132*'Step 2. Crown parameters'!$K$31*(-LN(1-'Step 1. Meteorological Inputs'!V132*(1/'Step 2. Crown parameters'!$G$31)))</f>
        <v>#DIV/0!</v>
      </c>
      <c r="I117" s="88" t="e">
        <f>'Step 1. Meteorological Inputs'!U132*'Step 2. Crown parameters'!$K$32*(-LN(1-'Step 1. Meteorological Inputs'!V132*(1/'Step 2. Crown parameters'!$G$32)))</f>
        <v>#DIV/0!</v>
      </c>
      <c r="J117" s="88" t="e">
        <f>'Step 1. Meteorological Inputs'!U132*'Step 2. Crown parameters'!$K$33*(-LN(1-'Step 1. Meteorological Inputs'!V132*(1/'Step 2. Crown parameters'!$G$33)))</f>
        <v>#DIV/0!</v>
      </c>
      <c r="K117" s="88" t="e">
        <f>'Step 1. Meteorological Inputs'!U132*'Step 2. Crown parameters'!$K$34*(-LN(1-'Step 1. Meteorological Inputs'!V132*(1/'Step 2. Crown parameters'!$G$34)))</f>
        <v>#DIV/0!</v>
      </c>
      <c r="L117" s="88" t="e">
        <f>'Step 1. Meteorological Inputs'!U132*'Step 2. Crown parameters'!$K$35*-(LN(1-'Step 1. Meteorological Inputs'!V132*(1/('Step 2. Crown parameters'!$G$35))))</f>
        <v>#DIV/0!</v>
      </c>
      <c r="M117" s="123" t="e">
        <f>'Step 1. Meteorological Inputs'!U132*'Step 2. Crown parameters'!$K$36*-(LN(1-'Step 1. Meteorological Inputs'!V132*(1/'Step 2. Crown parameters'!$G$36)))</f>
        <v>#DIV/0!</v>
      </c>
    </row>
    <row r="118" spans="1:13" s="66" customFormat="1" x14ac:dyDescent="0.2">
      <c r="A118" s="59"/>
      <c r="B118" s="60"/>
      <c r="C118" s="108"/>
      <c r="D118" s="122">
        <f>'Step 1. Meteorological Inputs'!D133</f>
        <v>0</v>
      </c>
      <c r="E118" s="23">
        <f>'Step 1. Meteorological Inputs'!E133</f>
        <v>0</v>
      </c>
      <c r="F118" s="23">
        <f>'Step 1. Meteorological Inputs'!F133</f>
        <v>0</v>
      </c>
      <c r="G118" s="94" t="e">
        <f t="shared" si="3"/>
        <v>#NUM!</v>
      </c>
      <c r="H118" s="23" t="e">
        <f>'Step 1. Meteorological Inputs'!U133*'Step 2. Crown parameters'!$K$31*(-LN(1-'Step 1. Meteorological Inputs'!V133*(1/'Step 2. Crown parameters'!$G$31)))</f>
        <v>#DIV/0!</v>
      </c>
      <c r="I118" s="88" t="e">
        <f>'Step 1. Meteorological Inputs'!U133*'Step 2. Crown parameters'!$K$32*(-LN(1-'Step 1. Meteorological Inputs'!V133*(1/'Step 2. Crown parameters'!$G$32)))</f>
        <v>#DIV/0!</v>
      </c>
      <c r="J118" s="88" t="e">
        <f>'Step 1. Meteorological Inputs'!U133*'Step 2. Crown parameters'!$K$33*(-LN(1-'Step 1. Meteorological Inputs'!V133*(1/'Step 2. Crown parameters'!$G$33)))</f>
        <v>#DIV/0!</v>
      </c>
      <c r="K118" s="88" t="e">
        <f>'Step 1. Meteorological Inputs'!U133*'Step 2. Crown parameters'!$K$34*(-LN(1-'Step 1. Meteorological Inputs'!V133*(1/'Step 2. Crown parameters'!$G$34)))</f>
        <v>#DIV/0!</v>
      </c>
      <c r="L118" s="88" t="e">
        <f>'Step 1. Meteorological Inputs'!U133*'Step 2. Crown parameters'!$K$35*-(LN(1-'Step 1. Meteorological Inputs'!V133*(1/('Step 2. Crown parameters'!$G$35))))</f>
        <v>#DIV/0!</v>
      </c>
      <c r="M118" s="123" t="e">
        <f>'Step 1. Meteorological Inputs'!U133*'Step 2. Crown parameters'!$K$36*-(LN(1-'Step 1. Meteorological Inputs'!V133*(1/'Step 2. Crown parameters'!$G$36)))</f>
        <v>#DIV/0!</v>
      </c>
    </row>
    <row r="119" spans="1:13" s="66" customFormat="1" x14ac:dyDescent="0.2">
      <c r="A119" s="59"/>
      <c r="B119" s="60"/>
      <c r="C119" s="108"/>
      <c r="D119" s="122">
        <f>'Step 1. Meteorological Inputs'!D134</f>
        <v>0</v>
      </c>
      <c r="E119" s="23">
        <f>'Step 1. Meteorological Inputs'!E134</f>
        <v>0</v>
      </c>
      <c r="F119" s="23">
        <f>'Step 1. Meteorological Inputs'!F134</f>
        <v>0</v>
      </c>
      <c r="G119" s="94" t="e">
        <f t="shared" si="3"/>
        <v>#NUM!</v>
      </c>
      <c r="H119" s="23" t="e">
        <f>'Step 1. Meteorological Inputs'!U134*'Step 2. Crown parameters'!$K$31*(-LN(1-'Step 1. Meteorological Inputs'!V134*(1/'Step 2. Crown parameters'!$G$31)))</f>
        <v>#DIV/0!</v>
      </c>
      <c r="I119" s="88" t="e">
        <f>'Step 1. Meteorological Inputs'!U134*'Step 2. Crown parameters'!$K$32*(-LN(1-'Step 1. Meteorological Inputs'!V134*(1/'Step 2. Crown parameters'!$G$32)))</f>
        <v>#DIV/0!</v>
      </c>
      <c r="J119" s="88" t="e">
        <f>'Step 1. Meteorological Inputs'!U134*'Step 2. Crown parameters'!$K$33*(-LN(1-'Step 1. Meteorological Inputs'!V134*(1/'Step 2. Crown parameters'!$G$33)))</f>
        <v>#DIV/0!</v>
      </c>
      <c r="K119" s="88" t="e">
        <f>'Step 1. Meteorological Inputs'!U134*'Step 2. Crown parameters'!$K$34*(-LN(1-'Step 1. Meteorological Inputs'!V134*(1/'Step 2. Crown parameters'!$G$34)))</f>
        <v>#DIV/0!</v>
      </c>
      <c r="L119" s="88" t="e">
        <f>'Step 1. Meteorological Inputs'!U134*'Step 2. Crown parameters'!$K$35*-(LN(1-'Step 1. Meteorological Inputs'!V134*(1/('Step 2. Crown parameters'!$G$35))))</f>
        <v>#DIV/0!</v>
      </c>
      <c r="M119" s="123" t="e">
        <f>'Step 1. Meteorological Inputs'!U134*'Step 2. Crown parameters'!$K$36*-(LN(1-'Step 1. Meteorological Inputs'!V134*(1/'Step 2. Crown parameters'!$G$36)))</f>
        <v>#DIV/0!</v>
      </c>
    </row>
    <row r="120" spans="1:13" s="66" customFormat="1" x14ac:dyDescent="0.2">
      <c r="A120" s="59"/>
      <c r="B120" s="60"/>
      <c r="C120" s="108"/>
      <c r="D120" s="122">
        <f>'Step 1. Meteorological Inputs'!D135</f>
        <v>0</v>
      </c>
      <c r="E120" s="23">
        <f>'Step 1. Meteorological Inputs'!E135</f>
        <v>0</v>
      </c>
      <c r="F120" s="23">
        <f>'Step 1. Meteorological Inputs'!F135</f>
        <v>0</v>
      </c>
      <c r="G120" s="94" t="e">
        <f t="shared" si="3"/>
        <v>#NUM!</v>
      </c>
      <c r="H120" s="23" t="e">
        <f>'Step 1. Meteorological Inputs'!U135*'Step 2. Crown parameters'!$K$31*(-LN(1-'Step 1. Meteorological Inputs'!V135*(1/'Step 2. Crown parameters'!$G$31)))</f>
        <v>#DIV/0!</v>
      </c>
      <c r="I120" s="88" t="e">
        <f>'Step 1. Meteorological Inputs'!U135*'Step 2. Crown parameters'!$K$32*(-LN(1-'Step 1. Meteorological Inputs'!V135*(1/'Step 2. Crown parameters'!$G$32)))</f>
        <v>#DIV/0!</v>
      </c>
      <c r="J120" s="88" t="e">
        <f>'Step 1. Meteorological Inputs'!U135*'Step 2. Crown parameters'!$K$33*(-LN(1-'Step 1. Meteorological Inputs'!V135*(1/'Step 2. Crown parameters'!$G$33)))</f>
        <v>#DIV/0!</v>
      </c>
      <c r="K120" s="88" t="e">
        <f>'Step 1. Meteorological Inputs'!U135*'Step 2. Crown parameters'!$K$34*(-LN(1-'Step 1. Meteorological Inputs'!V135*(1/'Step 2. Crown parameters'!$G$34)))</f>
        <v>#DIV/0!</v>
      </c>
      <c r="L120" s="88" t="e">
        <f>'Step 1. Meteorological Inputs'!U135*'Step 2. Crown parameters'!$K$35*-(LN(1-'Step 1. Meteorological Inputs'!V135*(1/('Step 2. Crown parameters'!$G$35))))</f>
        <v>#DIV/0!</v>
      </c>
      <c r="M120" s="123" t="e">
        <f>'Step 1. Meteorological Inputs'!U135*'Step 2. Crown parameters'!$K$36*-(LN(1-'Step 1. Meteorological Inputs'!V135*(1/'Step 2. Crown parameters'!$G$36)))</f>
        <v>#DIV/0!</v>
      </c>
    </row>
    <row r="121" spans="1:13" s="66" customFormat="1" x14ac:dyDescent="0.2">
      <c r="A121" s="59"/>
      <c r="B121" s="60"/>
      <c r="C121" s="108"/>
      <c r="D121" s="122">
        <f>'Step 1. Meteorological Inputs'!D136</f>
        <v>0</v>
      </c>
      <c r="E121" s="23">
        <f>'Step 1. Meteorological Inputs'!E136</f>
        <v>0</v>
      </c>
      <c r="F121" s="23">
        <f>'Step 1. Meteorological Inputs'!F136</f>
        <v>0</v>
      </c>
      <c r="G121" s="94" t="e">
        <f t="shared" si="3"/>
        <v>#NUM!</v>
      </c>
      <c r="H121" s="23" t="e">
        <f>'Step 1. Meteorological Inputs'!U136*'Step 2. Crown parameters'!$K$31*(-LN(1-'Step 1. Meteorological Inputs'!V136*(1/'Step 2. Crown parameters'!$G$31)))</f>
        <v>#DIV/0!</v>
      </c>
      <c r="I121" s="88" t="e">
        <f>'Step 1. Meteorological Inputs'!U136*'Step 2. Crown parameters'!$K$32*(-LN(1-'Step 1. Meteorological Inputs'!V136*(1/'Step 2. Crown parameters'!$G$32)))</f>
        <v>#DIV/0!</v>
      </c>
      <c r="J121" s="88" t="e">
        <f>'Step 1. Meteorological Inputs'!U136*'Step 2. Crown parameters'!$K$33*(-LN(1-'Step 1. Meteorological Inputs'!V136*(1/'Step 2. Crown parameters'!$G$33)))</f>
        <v>#DIV/0!</v>
      </c>
      <c r="K121" s="88" t="e">
        <f>'Step 1. Meteorological Inputs'!U136*'Step 2. Crown parameters'!$K$34*(-LN(1-'Step 1. Meteorological Inputs'!V136*(1/'Step 2. Crown parameters'!$G$34)))</f>
        <v>#DIV/0!</v>
      </c>
      <c r="L121" s="88" t="e">
        <f>'Step 1. Meteorological Inputs'!U136*'Step 2. Crown parameters'!$K$35*-(LN(1-'Step 1. Meteorological Inputs'!V136*(1/('Step 2. Crown parameters'!$G$35))))</f>
        <v>#DIV/0!</v>
      </c>
      <c r="M121" s="123" t="e">
        <f>'Step 1. Meteorological Inputs'!U136*'Step 2. Crown parameters'!$K$36*-(LN(1-'Step 1. Meteorological Inputs'!V136*(1/'Step 2. Crown parameters'!$G$36)))</f>
        <v>#DIV/0!</v>
      </c>
    </row>
    <row r="122" spans="1:13" s="66" customFormat="1" x14ac:dyDescent="0.2">
      <c r="A122" s="59"/>
      <c r="B122" s="60"/>
      <c r="C122" s="108"/>
      <c r="D122" s="122">
        <f>'Step 1. Meteorological Inputs'!D137</f>
        <v>0</v>
      </c>
      <c r="E122" s="23">
        <f>'Step 1. Meteorological Inputs'!E137</f>
        <v>0</v>
      </c>
      <c r="F122" s="23">
        <f>'Step 1. Meteorological Inputs'!F137</f>
        <v>0</v>
      </c>
      <c r="G122" s="94" t="e">
        <f t="shared" si="3"/>
        <v>#NUM!</v>
      </c>
      <c r="H122" s="23" t="e">
        <f>'Step 1. Meteorological Inputs'!U137*'Step 2. Crown parameters'!$K$31*(-LN(1-'Step 1. Meteorological Inputs'!V137*(1/'Step 2. Crown parameters'!$G$31)))</f>
        <v>#DIV/0!</v>
      </c>
      <c r="I122" s="88" t="e">
        <f>'Step 1. Meteorological Inputs'!U137*'Step 2. Crown parameters'!$K$32*(-LN(1-'Step 1. Meteorological Inputs'!V137*(1/'Step 2. Crown parameters'!$G$32)))</f>
        <v>#DIV/0!</v>
      </c>
      <c r="J122" s="88" t="e">
        <f>'Step 1. Meteorological Inputs'!U137*'Step 2. Crown parameters'!$K$33*(-LN(1-'Step 1. Meteorological Inputs'!V137*(1/'Step 2. Crown parameters'!$G$33)))</f>
        <v>#DIV/0!</v>
      </c>
      <c r="K122" s="88" t="e">
        <f>'Step 1. Meteorological Inputs'!U137*'Step 2. Crown parameters'!$K$34*(-LN(1-'Step 1. Meteorological Inputs'!V137*(1/'Step 2. Crown parameters'!$G$34)))</f>
        <v>#DIV/0!</v>
      </c>
      <c r="L122" s="88" t="e">
        <f>'Step 1. Meteorological Inputs'!U137*'Step 2. Crown parameters'!$K$35*-(LN(1-'Step 1. Meteorological Inputs'!V137*(1/('Step 2. Crown parameters'!$G$35))))</f>
        <v>#DIV/0!</v>
      </c>
      <c r="M122" s="123" t="e">
        <f>'Step 1. Meteorological Inputs'!U137*'Step 2. Crown parameters'!$K$36*-(LN(1-'Step 1. Meteorological Inputs'!V137*(1/'Step 2. Crown parameters'!$G$36)))</f>
        <v>#DIV/0!</v>
      </c>
    </row>
    <row r="123" spans="1:13" s="66" customFormat="1" x14ac:dyDescent="0.2">
      <c r="A123" s="59"/>
      <c r="B123" s="60"/>
      <c r="C123" s="108"/>
      <c r="D123" s="122">
        <f>'Step 1. Meteorological Inputs'!D138</f>
        <v>0</v>
      </c>
      <c r="E123" s="23">
        <f>'Step 1. Meteorological Inputs'!E138</f>
        <v>0</v>
      </c>
      <c r="F123" s="23">
        <f>'Step 1. Meteorological Inputs'!F138</f>
        <v>0</v>
      </c>
      <c r="G123" s="94" t="e">
        <f t="shared" si="3"/>
        <v>#NUM!</v>
      </c>
      <c r="H123" s="23" t="e">
        <f>'Step 1. Meteorological Inputs'!U138*'Step 2. Crown parameters'!$K$31*(-LN(1-'Step 1. Meteorological Inputs'!V138*(1/'Step 2. Crown parameters'!$G$31)))</f>
        <v>#DIV/0!</v>
      </c>
      <c r="I123" s="88" t="e">
        <f>'Step 1. Meteorological Inputs'!U138*'Step 2. Crown parameters'!$K$32*(-LN(1-'Step 1. Meteorological Inputs'!V138*(1/'Step 2. Crown parameters'!$G$32)))</f>
        <v>#DIV/0!</v>
      </c>
      <c r="J123" s="88" t="e">
        <f>'Step 1. Meteorological Inputs'!U138*'Step 2. Crown parameters'!$K$33*(-LN(1-'Step 1. Meteorological Inputs'!V138*(1/'Step 2. Crown parameters'!$G$33)))</f>
        <v>#DIV/0!</v>
      </c>
      <c r="K123" s="88" t="e">
        <f>'Step 1. Meteorological Inputs'!U138*'Step 2. Crown parameters'!$K$34*(-LN(1-'Step 1. Meteorological Inputs'!V138*(1/'Step 2. Crown parameters'!$G$34)))</f>
        <v>#DIV/0!</v>
      </c>
      <c r="L123" s="88" t="e">
        <f>'Step 1. Meteorological Inputs'!U138*'Step 2. Crown parameters'!$K$35*-(LN(1-'Step 1. Meteorological Inputs'!V138*(1/('Step 2. Crown parameters'!$G$35))))</f>
        <v>#DIV/0!</v>
      </c>
      <c r="M123" s="123" t="e">
        <f>'Step 1. Meteorological Inputs'!U138*'Step 2. Crown parameters'!$K$36*-(LN(1-'Step 1. Meteorological Inputs'!V138*(1/'Step 2. Crown parameters'!$G$36)))</f>
        <v>#DIV/0!</v>
      </c>
    </row>
    <row r="124" spans="1:13" s="66" customFormat="1" x14ac:dyDescent="0.2">
      <c r="A124" s="59"/>
      <c r="B124" s="60"/>
      <c r="C124" s="108"/>
      <c r="D124" s="122">
        <f>'Step 1. Meteorological Inputs'!D139</f>
        <v>0</v>
      </c>
      <c r="E124" s="23">
        <f>'Step 1. Meteorological Inputs'!E139</f>
        <v>0</v>
      </c>
      <c r="F124" s="23">
        <f>'Step 1. Meteorological Inputs'!F139</f>
        <v>0</v>
      </c>
      <c r="G124" s="94" t="e">
        <f t="shared" si="3"/>
        <v>#NUM!</v>
      </c>
      <c r="H124" s="23" t="e">
        <f>'Step 1. Meteorological Inputs'!U139*'Step 2. Crown parameters'!$K$31*(-LN(1-'Step 1. Meteorological Inputs'!V139*(1/'Step 2. Crown parameters'!$G$31)))</f>
        <v>#DIV/0!</v>
      </c>
      <c r="I124" s="88" t="e">
        <f>'Step 1. Meteorological Inputs'!U139*'Step 2. Crown parameters'!$K$32*(-LN(1-'Step 1. Meteorological Inputs'!V139*(1/'Step 2. Crown parameters'!$G$32)))</f>
        <v>#DIV/0!</v>
      </c>
      <c r="J124" s="88" t="e">
        <f>'Step 1. Meteorological Inputs'!U139*'Step 2. Crown parameters'!$K$33*(-LN(1-'Step 1. Meteorological Inputs'!V139*(1/'Step 2. Crown parameters'!$G$33)))</f>
        <v>#DIV/0!</v>
      </c>
      <c r="K124" s="88" t="e">
        <f>'Step 1. Meteorological Inputs'!U139*'Step 2. Crown parameters'!$K$34*(-LN(1-'Step 1. Meteorological Inputs'!V139*(1/'Step 2. Crown parameters'!$G$34)))</f>
        <v>#DIV/0!</v>
      </c>
      <c r="L124" s="88" t="e">
        <f>'Step 1. Meteorological Inputs'!U139*'Step 2. Crown parameters'!$K$35*-(LN(1-'Step 1. Meteorological Inputs'!V139*(1/('Step 2. Crown parameters'!$G$35))))</f>
        <v>#DIV/0!</v>
      </c>
      <c r="M124" s="123" t="e">
        <f>'Step 1. Meteorological Inputs'!U139*'Step 2. Crown parameters'!$K$36*-(LN(1-'Step 1. Meteorological Inputs'!V139*(1/'Step 2. Crown parameters'!$G$36)))</f>
        <v>#DIV/0!</v>
      </c>
    </row>
    <row r="125" spans="1:13" s="66" customFormat="1" x14ac:dyDescent="0.2">
      <c r="A125" s="59"/>
      <c r="B125" s="60"/>
      <c r="C125" s="108"/>
      <c r="D125" s="122">
        <f>'Step 1. Meteorological Inputs'!D140</f>
        <v>0</v>
      </c>
      <c r="E125" s="23">
        <f>'Step 1. Meteorological Inputs'!E140</f>
        <v>0</v>
      </c>
      <c r="F125" s="23">
        <f>'Step 1. Meteorological Inputs'!F140</f>
        <v>0</v>
      </c>
      <c r="G125" s="94" t="e">
        <f t="shared" si="3"/>
        <v>#NUM!</v>
      </c>
      <c r="H125" s="23" t="e">
        <f>'Step 1. Meteorological Inputs'!U140*'Step 2. Crown parameters'!$K$31*(-LN(1-'Step 1. Meteorological Inputs'!V140*(1/'Step 2. Crown parameters'!$G$31)))</f>
        <v>#DIV/0!</v>
      </c>
      <c r="I125" s="88" t="e">
        <f>'Step 1. Meteorological Inputs'!U140*'Step 2. Crown parameters'!$K$32*(-LN(1-'Step 1. Meteorological Inputs'!V140*(1/'Step 2. Crown parameters'!$G$32)))</f>
        <v>#DIV/0!</v>
      </c>
      <c r="J125" s="88" t="e">
        <f>'Step 1. Meteorological Inputs'!U140*'Step 2. Crown parameters'!$K$33*(-LN(1-'Step 1. Meteorological Inputs'!V140*(1/'Step 2. Crown parameters'!$G$33)))</f>
        <v>#DIV/0!</v>
      </c>
      <c r="K125" s="88" t="e">
        <f>'Step 1. Meteorological Inputs'!U140*'Step 2. Crown parameters'!$K$34*(-LN(1-'Step 1. Meteorological Inputs'!V140*(1/'Step 2. Crown parameters'!$G$34)))</f>
        <v>#DIV/0!</v>
      </c>
      <c r="L125" s="88" t="e">
        <f>'Step 1. Meteorological Inputs'!U140*'Step 2. Crown parameters'!$K$35*-(LN(1-'Step 1. Meteorological Inputs'!V140*(1/('Step 2. Crown parameters'!$G$35))))</f>
        <v>#DIV/0!</v>
      </c>
      <c r="M125" s="123" t="e">
        <f>'Step 1. Meteorological Inputs'!U140*'Step 2. Crown parameters'!$K$36*-(LN(1-'Step 1. Meteorological Inputs'!V140*(1/'Step 2. Crown parameters'!$G$36)))</f>
        <v>#DIV/0!</v>
      </c>
    </row>
    <row r="126" spans="1:13" s="66" customFormat="1" x14ac:dyDescent="0.2">
      <c r="A126" s="59"/>
      <c r="B126" s="60"/>
      <c r="C126" s="108"/>
      <c r="D126" s="122">
        <f>'Step 1. Meteorological Inputs'!D141</f>
        <v>0</v>
      </c>
      <c r="E126" s="23">
        <f>'Step 1. Meteorological Inputs'!E141</f>
        <v>0</v>
      </c>
      <c r="F126" s="23">
        <f>'Step 1. Meteorological Inputs'!F141</f>
        <v>0</v>
      </c>
      <c r="G126" s="94" t="e">
        <f t="shared" si="3"/>
        <v>#NUM!</v>
      </c>
      <c r="H126" s="23" t="e">
        <f>'Step 1. Meteorological Inputs'!U141*'Step 2. Crown parameters'!$K$31*(-LN(1-'Step 1. Meteorological Inputs'!V141*(1/'Step 2. Crown parameters'!$G$31)))</f>
        <v>#DIV/0!</v>
      </c>
      <c r="I126" s="88" t="e">
        <f>'Step 1. Meteorological Inputs'!U141*'Step 2. Crown parameters'!$K$32*(-LN(1-'Step 1. Meteorological Inputs'!V141*(1/'Step 2. Crown parameters'!$G$32)))</f>
        <v>#DIV/0!</v>
      </c>
      <c r="J126" s="88" t="e">
        <f>'Step 1. Meteorological Inputs'!U141*'Step 2. Crown parameters'!$K$33*(-LN(1-'Step 1. Meteorological Inputs'!V141*(1/'Step 2. Crown parameters'!$G$33)))</f>
        <v>#DIV/0!</v>
      </c>
      <c r="K126" s="88" t="e">
        <f>'Step 1. Meteorological Inputs'!U141*'Step 2. Crown parameters'!$K$34*(-LN(1-'Step 1. Meteorological Inputs'!V141*(1/'Step 2. Crown parameters'!$G$34)))</f>
        <v>#DIV/0!</v>
      </c>
      <c r="L126" s="88" t="e">
        <f>'Step 1. Meteorological Inputs'!U141*'Step 2. Crown parameters'!$K$35*-(LN(1-'Step 1. Meteorological Inputs'!V141*(1/('Step 2. Crown parameters'!$G$35))))</f>
        <v>#DIV/0!</v>
      </c>
      <c r="M126" s="123" t="e">
        <f>'Step 1. Meteorological Inputs'!U141*'Step 2. Crown parameters'!$K$36*-(LN(1-'Step 1. Meteorological Inputs'!V141*(1/'Step 2. Crown parameters'!$G$36)))</f>
        <v>#DIV/0!</v>
      </c>
    </row>
    <row r="127" spans="1:13" s="66" customFormat="1" x14ac:dyDescent="0.2">
      <c r="A127" s="59"/>
      <c r="B127" s="60"/>
      <c r="C127" s="108"/>
      <c r="D127" s="122">
        <f>'Step 1. Meteorological Inputs'!D142</f>
        <v>0</v>
      </c>
      <c r="E127" s="23">
        <f>'Step 1. Meteorological Inputs'!E142</f>
        <v>0</v>
      </c>
      <c r="F127" s="23">
        <f>'Step 1. Meteorological Inputs'!F142</f>
        <v>0</v>
      </c>
      <c r="G127" s="94" t="e">
        <f t="shared" si="3"/>
        <v>#NUM!</v>
      </c>
      <c r="H127" s="23" t="e">
        <f>'Step 1. Meteorological Inputs'!U142*'Step 2. Crown parameters'!$K$31*(-LN(1-'Step 1. Meteorological Inputs'!V142*(1/'Step 2. Crown parameters'!$G$31)))</f>
        <v>#DIV/0!</v>
      </c>
      <c r="I127" s="88" t="e">
        <f>'Step 1. Meteorological Inputs'!U142*'Step 2. Crown parameters'!$K$32*(-LN(1-'Step 1. Meteorological Inputs'!V142*(1/'Step 2. Crown parameters'!$G$32)))</f>
        <v>#DIV/0!</v>
      </c>
      <c r="J127" s="88" t="e">
        <f>'Step 1. Meteorological Inputs'!U142*'Step 2. Crown parameters'!$K$33*(-LN(1-'Step 1. Meteorological Inputs'!V142*(1/'Step 2. Crown parameters'!$G$33)))</f>
        <v>#DIV/0!</v>
      </c>
      <c r="K127" s="88" t="e">
        <f>'Step 1. Meteorological Inputs'!U142*'Step 2. Crown parameters'!$K$34*(-LN(1-'Step 1. Meteorological Inputs'!V142*(1/'Step 2. Crown parameters'!$G$34)))</f>
        <v>#DIV/0!</v>
      </c>
      <c r="L127" s="88" t="e">
        <f>'Step 1. Meteorological Inputs'!U142*'Step 2. Crown parameters'!$K$35*-(LN(1-'Step 1. Meteorological Inputs'!V142*(1/('Step 2. Crown parameters'!$G$35))))</f>
        <v>#DIV/0!</v>
      </c>
      <c r="M127" s="123" t="e">
        <f>'Step 1. Meteorological Inputs'!U142*'Step 2. Crown parameters'!$K$36*-(LN(1-'Step 1. Meteorological Inputs'!V142*(1/'Step 2. Crown parameters'!$G$36)))</f>
        <v>#DIV/0!</v>
      </c>
    </row>
    <row r="128" spans="1:13" s="66" customFormat="1" x14ac:dyDescent="0.2">
      <c r="A128" s="59"/>
      <c r="B128" s="60"/>
      <c r="C128" s="108"/>
      <c r="D128" s="122">
        <f>'Step 1. Meteorological Inputs'!D143</f>
        <v>0</v>
      </c>
      <c r="E128" s="23">
        <f>'Step 1. Meteorological Inputs'!E143</f>
        <v>0</v>
      </c>
      <c r="F128" s="23">
        <f>'Step 1. Meteorological Inputs'!F143</f>
        <v>0</v>
      </c>
      <c r="G128" s="94" t="e">
        <f t="shared" si="3"/>
        <v>#NUM!</v>
      </c>
      <c r="H128" s="23" t="e">
        <f>'Step 1. Meteorological Inputs'!U143*'Step 2. Crown parameters'!$K$31*(-LN(1-'Step 1. Meteorological Inputs'!V143*(1/'Step 2. Crown parameters'!$G$31)))</f>
        <v>#DIV/0!</v>
      </c>
      <c r="I128" s="88" t="e">
        <f>'Step 1. Meteorological Inputs'!U143*'Step 2. Crown parameters'!$K$32*(-LN(1-'Step 1. Meteorological Inputs'!V143*(1/'Step 2. Crown parameters'!$G$32)))</f>
        <v>#DIV/0!</v>
      </c>
      <c r="J128" s="88" t="e">
        <f>'Step 1. Meteorological Inputs'!U143*'Step 2. Crown parameters'!$K$33*(-LN(1-'Step 1. Meteorological Inputs'!V143*(1/'Step 2. Crown parameters'!$G$33)))</f>
        <v>#DIV/0!</v>
      </c>
      <c r="K128" s="88" t="e">
        <f>'Step 1. Meteorological Inputs'!U143*'Step 2. Crown parameters'!$K$34*(-LN(1-'Step 1. Meteorological Inputs'!V143*(1/'Step 2. Crown parameters'!$G$34)))</f>
        <v>#DIV/0!</v>
      </c>
      <c r="L128" s="88" t="e">
        <f>'Step 1. Meteorological Inputs'!U143*'Step 2. Crown parameters'!$K$35*-(LN(1-'Step 1. Meteorological Inputs'!V143*(1/('Step 2. Crown parameters'!$G$35))))</f>
        <v>#DIV/0!</v>
      </c>
      <c r="M128" s="123" t="e">
        <f>'Step 1. Meteorological Inputs'!U143*'Step 2. Crown parameters'!$K$36*-(LN(1-'Step 1. Meteorological Inputs'!V143*(1/'Step 2. Crown parameters'!$G$36)))</f>
        <v>#DIV/0!</v>
      </c>
    </row>
    <row r="129" spans="1:13" s="66" customFormat="1" x14ac:dyDescent="0.2">
      <c r="A129" s="59"/>
      <c r="B129" s="60"/>
      <c r="C129" s="108"/>
      <c r="D129" s="122">
        <f>'Step 1. Meteorological Inputs'!D144</f>
        <v>0</v>
      </c>
      <c r="E129" s="23">
        <f>'Step 1. Meteorological Inputs'!E144</f>
        <v>0</v>
      </c>
      <c r="F129" s="23">
        <f>'Step 1. Meteorological Inputs'!F144</f>
        <v>0</v>
      </c>
      <c r="G129" s="94" t="e">
        <f t="shared" si="3"/>
        <v>#NUM!</v>
      </c>
      <c r="H129" s="23" t="e">
        <f>'Step 1. Meteorological Inputs'!U144*'Step 2. Crown parameters'!$K$31*(-LN(1-'Step 1. Meteorological Inputs'!V144*(1/'Step 2. Crown parameters'!$G$31)))</f>
        <v>#DIV/0!</v>
      </c>
      <c r="I129" s="88" t="e">
        <f>'Step 1. Meteorological Inputs'!U144*'Step 2. Crown parameters'!$K$32*(-LN(1-'Step 1. Meteorological Inputs'!V144*(1/'Step 2. Crown parameters'!$G$32)))</f>
        <v>#DIV/0!</v>
      </c>
      <c r="J129" s="88" t="e">
        <f>'Step 1. Meteorological Inputs'!U144*'Step 2. Crown parameters'!$K$33*(-LN(1-'Step 1. Meteorological Inputs'!V144*(1/'Step 2. Crown parameters'!$G$33)))</f>
        <v>#DIV/0!</v>
      </c>
      <c r="K129" s="88" t="e">
        <f>'Step 1. Meteorological Inputs'!U144*'Step 2. Crown parameters'!$K$34*(-LN(1-'Step 1. Meteorological Inputs'!V144*(1/'Step 2. Crown parameters'!$G$34)))</f>
        <v>#DIV/0!</v>
      </c>
      <c r="L129" s="88" t="e">
        <f>'Step 1. Meteorological Inputs'!U144*'Step 2. Crown parameters'!$K$35*-(LN(1-'Step 1. Meteorological Inputs'!V144*(1/('Step 2. Crown parameters'!$G$35))))</f>
        <v>#DIV/0!</v>
      </c>
      <c r="M129" s="123" t="e">
        <f>'Step 1. Meteorological Inputs'!U144*'Step 2. Crown parameters'!$K$36*-(LN(1-'Step 1. Meteorological Inputs'!V144*(1/'Step 2. Crown parameters'!$G$36)))</f>
        <v>#DIV/0!</v>
      </c>
    </row>
    <row r="130" spans="1:13" s="66" customFormat="1" x14ac:dyDescent="0.2">
      <c r="A130" s="59"/>
      <c r="B130" s="60"/>
      <c r="C130" s="108"/>
      <c r="D130" s="122">
        <f>'Step 1. Meteorological Inputs'!D145</f>
        <v>0</v>
      </c>
      <c r="E130" s="23">
        <f>'Step 1. Meteorological Inputs'!E145</f>
        <v>0</v>
      </c>
      <c r="F130" s="23">
        <f>'Step 1. Meteorological Inputs'!F145</f>
        <v>0</v>
      </c>
      <c r="G130" s="94" t="e">
        <f t="shared" si="3"/>
        <v>#NUM!</v>
      </c>
      <c r="H130" s="23" t="e">
        <f>'Step 1. Meteorological Inputs'!U145*'Step 2. Crown parameters'!$K$31*(-LN(1-'Step 1. Meteorological Inputs'!V145*(1/'Step 2. Crown parameters'!$G$31)))</f>
        <v>#DIV/0!</v>
      </c>
      <c r="I130" s="88" t="e">
        <f>'Step 1. Meteorological Inputs'!U145*'Step 2. Crown parameters'!$K$32*(-LN(1-'Step 1. Meteorological Inputs'!V145*(1/'Step 2. Crown parameters'!$G$32)))</f>
        <v>#DIV/0!</v>
      </c>
      <c r="J130" s="88" t="e">
        <f>'Step 1. Meteorological Inputs'!U145*'Step 2. Crown parameters'!$K$33*(-LN(1-'Step 1. Meteorological Inputs'!V145*(1/'Step 2. Crown parameters'!$G$33)))</f>
        <v>#DIV/0!</v>
      </c>
      <c r="K130" s="88" t="e">
        <f>'Step 1. Meteorological Inputs'!U145*'Step 2. Crown parameters'!$K$34*(-LN(1-'Step 1. Meteorological Inputs'!V145*(1/'Step 2. Crown parameters'!$G$34)))</f>
        <v>#DIV/0!</v>
      </c>
      <c r="L130" s="88" t="e">
        <f>'Step 1. Meteorological Inputs'!U145*'Step 2. Crown parameters'!$K$35*-(LN(1-'Step 1. Meteorological Inputs'!V145*(1/('Step 2. Crown parameters'!$G$35))))</f>
        <v>#DIV/0!</v>
      </c>
      <c r="M130" s="123" t="e">
        <f>'Step 1. Meteorological Inputs'!U145*'Step 2. Crown parameters'!$K$36*-(LN(1-'Step 1. Meteorological Inputs'!V145*(1/'Step 2. Crown parameters'!$G$36)))</f>
        <v>#DIV/0!</v>
      </c>
    </row>
    <row r="131" spans="1:13" s="66" customFormat="1" x14ac:dyDescent="0.2">
      <c r="A131" s="59"/>
      <c r="B131" s="60"/>
      <c r="C131" s="108"/>
      <c r="D131" s="122">
        <f>'Step 1. Meteorological Inputs'!D146</f>
        <v>0</v>
      </c>
      <c r="E131" s="23">
        <f>'Step 1. Meteorological Inputs'!E146</f>
        <v>0</v>
      </c>
      <c r="F131" s="23">
        <f>'Step 1. Meteorological Inputs'!F146</f>
        <v>0</v>
      </c>
      <c r="G131" s="94" t="e">
        <f t="shared" si="3"/>
        <v>#NUM!</v>
      </c>
      <c r="H131" s="23" t="e">
        <f>'Step 1. Meteorological Inputs'!U146*'Step 2. Crown parameters'!$K$31*(-LN(1-'Step 1. Meteorological Inputs'!V146*(1/'Step 2. Crown parameters'!$G$31)))</f>
        <v>#DIV/0!</v>
      </c>
      <c r="I131" s="88" t="e">
        <f>'Step 1. Meteorological Inputs'!U146*'Step 2. Crown parameters'!$K$32*(-LN(1-'Step 1. Meteorological Inputs'!V146*(1/'Step 2. Crown parameters'!$G$32)))</f>
        <v>#DIV/0!</v>
      </c>
      <c r="J131" s="88" t="e">
        <f>'Step 1. Meteorological Inputs'!U146*'Step 2. Crown parameters'!$K$33*(-LN(1-'Step 1. Meteorological Inputs'!V146*(1/'Step 2. Crown parameters'!$G$33)))</f>
        <v>#DIV/0!</v>
      </c>
      <c r="K131" s="88" t="e">
        <f>'Step 1. Meteorological Inputs'!U146*'Step 2. Crown parameters'!$K$34*(-LN(1-'Step 1. Meteorological Inputs'!V146*(1/'Step 2. Crown parameters'!$G$34)))</f>
        <v>#DIV/0!</v>
      </c>
      <c r="L131" s="88" t="e">
        <f>'Step 1. Meteorological Inputs'!U146*'Step 2. Crown parameters'!$K$35*-(LN(1-'Step 1. Meteorological Inputs'!V146*(1/('Step 2. Crown parameters'!$G$35))))</f>
        <v>#DIV/0!</v>
      </c>
      <c r="M131" s="123" t="e">
        <f>'Step 1. Meteorological Inputs'!U146*'Step 2. Crown parameters'!$K$36*-(LN(1-'Step 1. Meteorological Inputs'!V146*(1/'Step 2. Crown parameters'!$G$36)))</f>
        <v>#DIV/0!</v>
      </c>
    </row>
    <row r="132" spans="1:13" s="66" customFormat="1" x14ac:dyDescent="0.2">
      <c r="A132" s="59"/>
      <c r="B132" s="60"/>
      <c r="C132" s="108"/>
      <c r="D132" s="122">
        <f>'Step 1. Meteorological Inputs'!D147</f>
        <v>0</v>
      </c>
      <c r="E132" s="23">
        <f>'Step 1. Meteorological Inputs'!E147</f>
        <v>0</v>
      </c>
      <c r="F132" s="23">
        <f>'Step 1. Meteorological Inputs'!F147</f>
        <v>0</v>
      </c>
      <c r="G132" s="94" t="e">
        <f t="shared" si="3"/>
        <v>#NUM!</v>
      </c>
      <c r="H132" s="23" t="e">
        <f>'Step 1. Meteorological Inputs'!U147*'Step 2. Crown parameters'!$K$31*(-LN(1-'Step 1. Meteorological Inputs'!V147*(1/'Step 2. Crown parameters'!$G$31)))</f>
        <v>#DIV/0!</v>
      </c>
      <c r="I132" s="88" t="e">
        <f>'Step 1. Meteorological Inputs'!U147*'Step 2. Crown parameters'!$K$32*(-LN(1-'Step 1. Meteorological Inputs'!V147*(1/'Step 2. Crown parameters'!$G$32)))</f>
        <v>#DIV/0!</v>
      </c>
      <c r="J132" s="88" t="e">
        <f>'Step 1. Meteorological Inputs'!U147*'Step 2. Crown parameters'!$K$33*(-LN(1-'Step 1. Meteorological Inputs'!V147*(1/'Step 2. Crown parameters'!$G$33)))</f>
        <v>#DIV/0!</v>
      </c>
      <c r="K132" s="88" t="e">
        <f>'Step 1. Meteorological Inputs'!U147*'Step 2. Crown parameters'!$K$34*(-LN(1-'Step 1. Meteorological Inputs'!V147*(1/'Step 2. Crown parameters'!$G$34)))</f>
        <v>#DIV/0!</v>
      </c>
      <c r="L132" s="88" t="e">
        <f>'Step 1. Meteorological Inputs'!U147*'Step 2. Crown parameters'!$K$35*-(LN(1-'Step 1. Meteorological Inputs'!V147*(1/('Step 2. Crown parameters'!$G$35))))</f>
        <v>#DIV/0!</v>
      </c>
      <c r="M132" s="123" t="e">
        <f>'Step 1. Meteorological Inputs'!U147*'Step 2. Crown parameters'!$K$36*-(LN(1-'Step 1. Meteorological Inputs'!V147*(1/'Step 2. Crown parameters'!$G$36)))</f>
        <v>#DIV/0!</v>
      </c>
    </row>
    <row r="133" spans="1:13" s="66" customFormat="1" x14ac:dyDescent="0.2">
      <c r="A133" s="59"/>
      <c r="B133" s="60"/>
      <c r="C133" s="108"/>
      <c r="D133" s="122">
        <f>'Step 1. Meteorological Inputs'!D148</f>
        <v>0</v>
      </c>
      <c r="E133" s="23">
        <f>'Step 1. Meteorological Inputs'!E148</f>
        <v>0</v>
      </c>
      <c r="F133" s="23">
        <f>'Step 1. Meteorological Inputs'!F148</f>
        <v>0</v>
      </c>
      <c r="G133" s="94" t="e">
        <f t="shared" si="3"/>
        <v>#NUM!</v>
      </c>
      <c r="H133" s="23" t="e">
        <f>'Step 1. Meteorological Inputs'!U148*'Step 2. Crown parameters'!$K$31*(-LN(1-'Step 1. Meteorological Inputs'!V148*(1/'Step 2. Crown parameters'!$G$31)))</f>
        <v>#DIV/0!</v>
      </c>
      <c r="I133" s="88" t="e">
        <f>'Step 1. Meteorological Inputs'!U148*'Step 2. Crown parameters'!$K$32*(-LN(1-'Step 1. Meteorological Inputs'!V148*(1/'Step 2. Crown parameters'!$G$32)))</f>
        <v>#DIV/0!</v>
      </c>
      <c r="J133" s="88" t="e">
        <f>'Step 1. Meteorological Inputs'!U148*'Step 2. Crown parameters'!$K$33*(-LN(1-'Step 1. Meteorological Inputs'!V148*(1/'Step 2. Crown parameters'!$G$33)))</f>
        <v>#DIV/0!</v>
      </c>
      <c r="K133" s="88" t="e">
        <f>'Step 1. Meteorological Inputs'!U148*'Step 2. Crown parameters'!$K$34*(-LN(1-'Step 1. Meteorological Inputs'!V148*(1/'Step 2. Crown parameters'!$G$34)))</f>
        <v>#DIV/0!</v>
      </c>
      <c r="L133" s="88" t="e">
        <f>'Step 1. Meteorological Inputs'!U148*'Step 2. Crown parameters'!$K$35*-(LN(1-'Step 1. Meteorological Inputs'!V148*(1/('Step 2. Crown parameters'!$G$35))))</f>
        <v>#DIV/0!</v>
      </c>
      <c r="M133" s="123" t="e">
        <f>'Step 1. Meteorological Inputs'!U148*'Step 2. Crown parameters'!$K$36*-(LN(1-'Step 1. Meteorological Inputs'!V148*(1/'Step 2. Crown parameters'!$G$36)))</f>
        <v>#DIV/0!</v>
      </c>
    </row>
    <row r="134" spans="1:13" s="66" customFormat="1" x14ac:dyDescent="0.2">
      <c r="A134" s="59"/>
      <c r="B134" s="60"/>
      <c r="C134" s="108"/>
      <c r="D134" s="122">
        <f>'Step 1. Meteorological Inputs'!D149</f>
        <v>0</v>
      </c>
      <c r="E134" s="23">
        <f>'Step 1. Meteorological Inputs'!E149</f>
        <v>0</v>
      </c>
      <c r="F134" s="23">
        <f>'Step 1. Meteorological Inputs'!F149</f>
        <v>0</v>
      </c>
      <c r="G134" s="94" t="e">
        <f t="shared" si="3"/>
        <v>#NUM!</v>
      </c>
      <c r="H134" s="23" t="e">
        <f>'Step 1. Meteorological Inputs'!U149*'Step 2. Crown parameters'!$K$31*(-LN(1-'Step 1. Meteorological Inputs'!V149*(1/'Step 2. Crown parameters'!$G$31)))</f>
        <v>#DIV/0!</v>
      </c>
      <c r="I134" s="88" t="e">
        <f>'Step 1. Meteorological Inputs'!U149*'Step 2. Crown parameters'!$K$32*(-LN(1-'Step 1. Meteorological Inputs'!V149*(1/'Step 2. Crown parameters'!$G$32)))</f>
        <v>#DIV/0!</v>
      </c>
      <c r="J134" s="88" t="e">
        <f>'Step 1. Meteorological Inputs'!U149*'Step 2. Crown parameters'!$K$33*(-LN(1-'Step 1. Meteorological Inputs'!V149*(1/'Step 2. Crown parameters'!$G$33)))</f>
        <v>#DIV/0!</v>
      </c>
      <c r="K134" s="88" t="e">
        <f>'Step 1. Meteorological Inputs'!U149*'Step 2. Crown parameters'!$K$34*(-LN(1-'Step 1. Meteorological Inputs'!V149*(1/'Step 2. Crown parameters'!$G$34)))</f>
        <v>#DIV/0!</v>
      </c>
      <c r="L134" s="88" t="e">
        <f>'Step 1. Meteorological Inputs'!U149*'Step 2. Crown parameters'!$K$35*-(LN(1-'Step 1. Meteorological Inputs'!V149*(1/('Step 2. Crown parameters'!$G$35))))</f>
        <v>#DIV/0!</v>
      </c>
      <c r="M134" s="123" t="e">
        <f>'Step 1. Meteorological Inputs'!U149*'Step 2. Crown parameters'!$K$36*-(LN(1-'Step 1. Meteorological Inputs'!V149*(1/'Step 2. Crown parameters'!$G$36)))</f>
        <v>#DIV/0!</v>
      </c>
    </row>
    <row r="135" spans="1:13" s="66" customFormat="1" x14ac:dyDescent="0.2">
      <c r="A135" s="59"/>
      <c r="B135" s="60"/>
      <c r="C135" s="108"/>
      <c r="D135" s="122">
        <f>'Step 1. Meteorological Inputs'!D150</f>
        <v>0</v>
      </c>
      <c r="E135" s="23">
        <f>'Step 1. Meteorological Inputs'!E150</f>
        <v>0</v>
      </c>
      <c r="F135" s="23">
        <f>'Step 1. Meteorological Inputs'!F150</f>
        <v>0</v>
      </c>
      <c r="G135" s="94" t="e">
        <f t="shared" si="3"/>
        <v>#NUM!</v>
      </c>
      <c r="H135" s="23" t="e">
        <f>'Step 1. Meteorological Inputs'!U150*'Step 2. Crown parameters'!$K$31*(-LN(1-'Step 1. Meteorological Inputs'!V150*(1/'Step 2. Crown parameters'!$G$31)))</f>
        <v>#DIV/0!</v>
      </c>
      <c r="I135" s="88" t="e">
        <f>'Step 1. Meteorological Inputs'!U150*'Step 2. Crown parameters'!$K$32*(-LN(1-'Step 1. Meteorological Inputs'!V150*(1/'Step 2. Crown parameters'!$G$32)))</f>
        <v>#DIV/0!</v>
      </c>
      <c r="J135" s="88" t="e">
        <f>'Step 1. Meteorological Inputs'!U150*'Step 2. Crown parameters'!$K$33*(-LN(1-'Step 1. Meteorological Inputs'!V150*(1/'Step 2. Crown parameters'!$G$33)))</f>
        <v>#DIV/0!</v>
      </c>
      <c r="K135" s="88" t="e">
        <f>'Step 1. Meteorological Inputs'!U150*'Step 2. Crown parameters'!$K$34*(-LN(1-'Step 1. Meteorological Inputs'!V150*(1/'Step 2. Crown parameters'!$G$34)))</f>
        <v>#DIV/0!</v>
      </c>
      <c r="L135" s="88" t="e">
        <f>'Step 1. Meteorological Inputs'!U150*'Step 2. Crown parameters'!$K$35*-(LN(1-'Step 1. Meteorological Inputs'!V150*(1/('Step 2. Crown parameters'!$G$35))))</f>
        <v>#DIV/0!</v>
      </c>
      <c r="M135" s="123" t="e">
        <f>'Step 1. Meteorological Inputs'!U150*'Step 2. Crown parameters'!$K$36*-(LN(1-'Step 1. Meteorological Inputs'!V150*(1/'Step 2. Crown parameters'!$G$36)))</f>
        <v>#DIV/0!</v>
      </c>
    </row>
    <row r="136" spans="1:13" s="66" customFormat="1" x14ac:dyDescent="0.2">
      <c r="A136" s="59"/>
      <c r="B136" s="60"/>
      <c r="C136" s="108"/>
      <c r="D136" s="122">
        <f>'Step 1. Meteorological Inputs'!D151</f>
        <v>0</v>
      </c>
      <c r="E136" s="23">
        <f>'Step 1. Meteorological Inputs'!E151</f>
        <v>0</v>
      </c>
      <c r="F136" s="23">
        <f>'Step 1. Meteorological Inputs'!F151</f>
        <v>0</v>
      </c>
      <c r="G136" s="94" t="e">
        <f t="shared" si="3"/>
        <v>#NUM!</v>
      </c>
      <c r="H136" s="23" t="e">
        <f>'Step 1. Meteorological Inputs'!U151*'Step 2. Crown parameters'!$K$31*(-LN(1-'Step 1. Meteorological Inputs'!V151*(1/'Step 2. Crown parameters'!$G$31)))</f>
        <v>#DIV/0!</v>
      </c>
      <c r="I136" s="88" t="e">
        <f>'Step 1. Meteorological Inputs'!U151*'Step 2. Crown parameters'!$K$32*(-LN(1-'Step 1. Meteorological Inputs'!V151*(1/'Step 2. Crown parameters'!$G$32)))</f>
        <v>#DIV/0!</v>
      </c>
      <c r="J136" s="88" t="e">
        <f>'Step 1. Meteorological Inputs'!U151*'Step 2. Crown parameters'!$K$33*(-LN(1-'Step 1. Meteorological Inputs'!V151*(1/'Step 2. Crown parameters'!$G$33)))</f>
        <v>#DIV/0!</v>
      </c>
      <c r="K136" s="88" t="e">
        <f>'Step 1. Meteorological Inputs'!U151*'Step 2. Crown parameters'!$K$34*(-LN(1-'Step 1. Meteorological Inputs'!V151*(1/'Step 2. Crown parameters'!$G$34)))</f>
        <v>#DIV/0!</v>
      </c>
      <c r="L136" s="88" t="e">
        <f>'Step 1. Meteorological Inputs'!U151*'Step 2. Crown parameters'!$K$35*-(LN(1-'Step 1. Meteorological Inputs'!V151*(1/('Step 2. Crown parameters'!$G$35))))</f>
        <v>#DIV/0!</v>
      </c>
      <c r="M136" s="123" t="e">
        <f>'Step 1. Meteorological Inputs'!U151*'Step 2. Crown parameters'!$K$36*-(LN(1-'Step 1. Meteorological Inputs'!V151*(1/'Step 2. Crown parameters'!$G$36)))</f>
        <v>#DIV/0!</v>
      </c>
    </row>
    <row r="137" spans="1:13" s="66" customFormat="1" x14ac:dyDescent="0.2">
      <c r="A137" s="59"/>
      <c r="B137" s="60"/>
      <c r="C137" s="108"/>
      <c r="D137" s="122">
        <f>'Step 1. Meteorological Inputs'!D152</f>
        <v>0</v>
      </c>
      <c r="E137" s="23">
        <f>'Step 1. Meteorological Inputs'!E152</f>
        <v>0</v>
      </c>
      <c r="F137" s="23">
        <f>'Step 1. Meteorological Inputs'!F152</f>
        <v>0</v>
      </c>
      <c r="G137" s="94" t="e">
        <f t="shared" si="3"/>
        <v>#NUM!</v>
      </c>
      <c r="H137" s="23" t="e">
        <f>'Step 1. Meteorological Inputs'!U152*'Step 2. Crown parameters'!$K$31*(-LN(1-'Step 1. Meteorological Inputs'!V152*(1/'Step 2. Crown parameters'!$G$31)))</f>
        <v>#DIV/0!</v>
      </c>
      <c r="I137" s="88" t="e">
        <f>'Step 1. Meteorological Inputs'!U152*'Step 2. Crown parameters'!$K$32*(-LN(1-'Step 1. Meteorological Inputs'!V152*(1/'Step 2. Crown parameters'!$G$32)))</f>
        <v>#DIV/0!</v>
      </c>
      <c r="J137" s="88" t="e">
        <f>'Step 1. Meteorological Inputs'!U152*'Step 2. Crown parameters'!$K$33*(-LN(1-'Step 1. Meteorological Inputs'!V152*(1/'Step 2. Crown parameters'!$G$33)))</f>
        <v>#DIV/0!</v>
      </c>
      <c r="K137" s="88" t="e">
        <f>'Step 1. Meteorological Inputs'!U152*'Step 2. Crown parameters'!$K$34*(-LN(1-'Step 1. Meteorological Inputs'!V152*(1/'Step 2. Crown parameters'!$G$34)))</f>
        <v>#DIV/0!</v>
      </c>
      <c r="L137" s="88" t="e">
        <f>'Step 1. Meteorological Inputs'!U152*'Step 2. Crown parameters'!$K$35*-(LN(1-'Step 1. Meteorological Inputs'!V152*(1/('Step 2. Crown parameters'!$G$35))))</f>
        <v>#DIV/0!</v>
      </c>
      <c r="M137" s="123" t="e">
        <f>'Step 1. Meteorological Inputs'!U152*'Step 2. Crown parameters'!$K$36*-(LN(1-'Step 1. Meteorological Inputs'!V152*(1/'Step 2. Crown parameters'!$G$36)))</f>
        <v>#DIV/0!</v>
      </c>
    </row>
    <row r="138" spans="1:13" s="66" customFormat="1" x14ac:dyDescent="0.2">
      <c r="A138" s="59"/>
      <c r="B138" s="60"/>
      <c r="C138" s="108"/>
      <c r="D138" s="122">
        <f>'Step 1. Meteorological Inputs'!D153</f>
        <v>0</v>
      </c>
      <c r="E138" s="23">
        <f>'Step 1. Meteorological Inputs'!E153</f>
        <v>0</v>
      </c>
      <c r="F138" s="23">
        <f>'Step 1. Meteorological Inputs'!F153</f>
        <v>0</v>
      </c>
      <c r="G138" s="94" t="e">
        <f t="shared" si="3"/>
        <v>#NUM!</v>
      </c>
      <c r="H138" s="23" t="e">
        <f>'Step 1. Meteorological Inputs'!U153*'Step 2. Crown parameters'!$K$31*(-LN(1-'Step 1. Meteorological Inputs'!V153*(1/'Step 2. Crown parameters'!$G$31)))</f>
        <v>#DIV/0!</v>
      </c>
      <c r="I138" s="88" t="e">
        <f>'Step 1. Meteorological Inputs'!U153*'Step 2. Crown parameters'!$K$32*(-LN(1-'Step 1. Meteorological Inputs'!V153*(1/'Step 2. Crown parameters'!$G$32)))</f>
        <v>#DIV/0!</v>
      </c>
      <c r="J138" s="88" t="e">
        <f>'Step 1. Meteorological Inputs'!U153*'Step 2. Crown parameters'!$K$33*(-LN(1-'Step 1. Meteorological Inputs'!V153*(1/'Step 2. Crown parameters'!$G$33)))</f>
        <v>#DIV/0!</v>
      </c>
      <c r="K138" s="88" t="e">
        <f>'Step 1. Meteorological Inputs'!U153*'Step 2. Crown parameters'!$K$34*(-LN(1-'Step 1. Meteorological Inputs'!V153*(1/'Step 2. Crown parameters'!$G$34)))</f>
        <v>#DIV/0!</v>
      </c>
      <c r="L138" s="88" t="e">
        <f>'Step 1. Meteorological Inputs'!U153*'Step 2. Crown parameters'!$K$35*-(LN(1-'Step 1. Meteorological Inputs'!V153*(1/('Step 2. Crown parameters'!$G$35))))</f>
        <v>#DIV/0!</v>
      </c>
      <c r="M138" s="123" t="e">
        <f>'Step 1. Meteorological Inputs'!U153*'Step 2. Crown parameters'!$K$36*-(LN(1-'Step 1. Meteorological Inputs'!V153*(1/'Step 2. Crown parameters'!$G$36)))</f>
        <v>#DIV/0!</v>
      </c>
    </row>
    <row r="139" spans="1:13" s="66" customFormat="1" x14ac:dyDescent="0.2">
      <c r="A139" s="59"/>
      <c r="B139" s="60"/>
      <c r="C139" s="108"/>
      <c r="D139" s="122">
        <f>'Step 1. Meteorological Inputs'!D154</f>
        <v>0</v>
      </c>
      <c r="E139" s="23">
        <f>'Step 1. Meteorological Inputs'!E154</f>
        <v>0</v>
      </c>
      <c r="F139" s="23">
        <f>'Step 1. Meteorological Inputs'!F154</f>
        <v>0</v>
      </c>
      <c r="G139" s="94" t="e">
        <f t="shared" si="3"/>
        <v>#NUM!</v>
      </c>
      <c r="H139" s="23" t="e">
        <f>'Step 1. Meteorological Inputs'!U154*'Step 2. Crown parameters'!$K$31*(-LN(1-'Step 1. Meteorological Inputs'!V154*(1/'Step 2. Crown parameters'!$G$31)))</f>
        <v>#DIV/0!</v>
      </c>
      <c r="I139" s="88" t="e">
        <f>'Step 1. Meteorological Inputs'!U154*'Step 2. Crown parameters'!$K$32*(-LN(1-'Step 1. Meteorological Inputs'!V154*(1/'Step 2. Crown parameters'!$G$32)))</f>
        <v>#DIV/0!</v>
      </c>
      <c r="J139" s="88" t="e">
        <f>'Step 1. Meteorological Inputs'!U154*'Step 2. Crown parameters'!$K$33*(-LN(1-'Step 1. Meteorological Inputs'!V154*(1/'Step 2. Crown parameters'!$G$33)))</f>
        <v>#DIV/0!</v>
      </c>
      <c r="K139" s="88" t="e">
        <f>'Step 1. Meteorological Inputs'!U154*'Step 2. Crown parameters'!$K$34*(-LN(1-'Step 1. Meteorological Inputs'!V154*(1/'Step 2. Crown parameters'!$G$34)))</f>
        <v>#DIV/0!</v>
      </c>
      <c r="L139" s="88" t="e">
        <f>'Step 1. Meteorological Inputs'!U154*'Step 2. Crown parameters'!$K$35*-(LN(1-'Step 1. Meteorological Inputs'!V154*(1/('Step 2. Crown parameters'!$G$35))))</f>
        <v>#DIV/0!</v>
      </c>
      <c r="M139" s="123" t="e">
        <f>'Step 1. Meteorological Inputs'!U154*'Step 2. Crown parameters'!$K$36*-(LN(1-'Step 1. Meteorological Inputs'!V154*(1/'Step 2. Crown parameters'!$G$36)))</f>
        <v>#DIV/0!</v>
      </c>
    </row>
    <row r="140" spans="1:13" s="66" customFormat="1" x14ac:dyDescent="0.2">
      <c r="A140" s="59"/>
      <c r="B140" s="60"/>
      <c r="C140" s="108"/>
      <c r="D140" s="122">
        <f>'Step 1. Meteorological Inputs'!D155</f>
        <v>0</v>
      </c>
      <c r="E140" s="23">
        <f>'Step 1. Meteorological Inputs'!E155</f>
        <v>0</v>
      </c>
      <c r="F140" s="23">
        <f>'Step 1. Meteorological Inputs'!F155</f>
        <v>0</v>
      </c>
      <c r="G140" s="94" t="e">
        <f t="shared" si="3"/>
        <v>#NUM!</v>
      </c>
      <c r="H140" s="23" t="e">
        <f>'Step 1. Meteorological Inputs'!U155*'Step 2. Crown parameters'!$K$31*(-LN(1-'Step 1. Meteorological Inputs'!V155*(1/'Step 2. Crown parameters'!$G$31)))</f>
        <v>#DIV/0!</v>
      </c>
      <c r="I140" s="88" t="e">
        <f>'Step 1. Meteorological Inputs'!U155*'Step 2. Crown parameters'!$K$32*(-LN(1-'Step 1. Meteorological Inputs'!V155*(1/'Step 2. Crown parameters'!$G$32)))</f>
        <v>#DIV/0!</v>
      </c>
      <c r="J140" s="88" t="e">
        <f>'Step 1. Meteorological Inputs'!U155*'Step 2. Crown parameters'!$K$33*(-LN(1-'Step 1. Meteorological Inputs'!V155*(1/'Step 2. Crown parameters'!$G$33)))</f>
        <v>#DIV/0!</v>
      </c>
      <c r="K140" s="88" t="e">
        <f>'Step 1. Meteorological Inputs'!U155*'Step 2. Crown parameters'!$K$34*(-LN(1-'Step 1. Meteorological Inputs'!V155*(1/'Step 2. Crown parameters'!$G$34)))</f>
        <v>#DIV/0!</v>
      </c>
      <c r="L140" s="88" t="e">
        <f>'Step 1. Meteorological Inputs'!U155*'Step 2. Crown parameters'!$K$35*-(LN(1-'Step 1. Meteorological Inputs'!V155*(1/('Step 2. Crown parameters'!$G$35))))</f>
        <v>#DIV/0!</v>
      </c>
      <c r="M140" s="123" t="e">
        <f>'Step 1. Meteorological Inputs'!U155*'Step 2. Crown parameters'!$K$36*-(LN(1-'Step 1. Meteorological Inputs'!V155*(1/'Step 2. Crown parameters'!$G$36)))</f>
        <v>#DIV/0!</v>
      </c>
    </row>
    <row r="141" spans="1:13" s="66" customFormat="1" x14ac:dyDescent="0.2">
      <c r="A141" s="59"/>
      <c r="B141" s="60"/>
      <c r="C141" s="108"/>
      <c r="D141" s="122">
        <f>'Step 1. Meteorological Inputs'!D156</f>
        <v>0</v>
      </c>
      <c r="E141" s="23">
        <f>'Step 1. Meteorological Inputs'!E156</f>
        <v>0</v>
      </c>
      <c r="F141" s="23">
        <f>'Step 1. Meteorological Inputs'!F156</f>
        <v>0</v>
      </c>
      <c r="G141" s="94" t="e">
        <f t="shared" si="3"/>
        <v>#NUM!</v>
      </c>
      <c r="H141" s="23" t="e">
        <f>'Step 1. Meteorological Inputs'!U156*'Step 2. Crown parameters'!$K$31*(-LN(1-'Step 1. Meteorological Inputs'!V156*(1/'Step 2. Crown parameters'!$G$31)))</f>
        <v>#DIV/0!</v>
      </c>
      <c r="I141" s="88" t="e">
        <f>'Step 1. Meteorological Inputs'!U156*'Step 2. Crown parameters'!$K$32*(-LN(1-'Step 1. Meteorological Inputs'!V156*(1/'Step 2. Crown parameters'!$G$32)))</f>
        <v>#DIV/0!</v>
      </c>
      <c r="J141" s="88" t="e">
        <f>'Step 1. Meteorological Inputs'!U156*'Step 2. Crown parameters'!$K$33*(-LN(1-'Step 1. Meteorological Inputs'!V156*(1/'Step 2. Crown parameters'!$G$33)))</f>
        <v>#DIV/0!</v>
      </c>
      <c r="K141" s="88" t="e">
        <f>'Step 1. Meteorological Inputs'!U156*'Step 2. Crown parameters'!$K$34*(-LN(1-'Step 1. Meteorological Inputs'!V156*(1/'Step 2. Crown parameters'!$G$34)))</f>
        <v>#DIV/0!</v>
      </c>
      <c r="L141" s="88" t="e">
        <f>'Step 1. Meteorological Inputs'!U156*'Step 2. Crown parameters'!$K$35*-(LN(1-'Step 1. Meteorological Inputs'!V156*(1/('Step 2. Crown parameters'!$G$35))))</f>
        <v>#DIV/0!</v>
      </c>
      <c r="M141" s="123" t="e">
        <f>'Step 1. Meteorological Inputs'!U156*'Step 2. Crown parameters'!$K$36*-(LN(1-'Step 1. Meteorological Inputs'!V156*(1/'Step 2. Crown parameters'!$G$36)))</f>
        <v>#DIV/0!</v>
      </c>
    </row>
    <row r="142" spans="1:13" s="66" customFormat="1" x14ac:dyDescent="0.2">
      <c r="A142" s="59"/>
      <c r="B142" s="60"/>
      <c r="C142" s="108"/>
      <c r="D142" s="122">
        <f>'Step 1. Meteorological Inputs'!D157</f>
        <v>0</v>
      </c>
      <c r="E142" s="23">
        <f>'Step 1. Meteorological Inputs'!E157</f>
        <v>0</v>
      </c>
      <c r="F142" s="23">
        <f>'Step 1. Meteorological Inputs'!F157</f>
        <v>0</v>
      </c>
      <c r="G142" s="94" t="e">
        <f t="shared" si="3"/>
        <v>#NUM!</v>
      </c>
      <c r="H142" s="23" t="e">
        <f>'Step 1. Meteorological Inputs'!U157*'Step 2. Crown parameters'!$K$31*(-LN(1-'Step 1. Meteorological Inputs'!V157*(1/'Step 2. Crown parameters'!$G$31)))</f>
        <v>#DIV/0!</v>
      </c>
      <c r="I142" s="88" t="e">
        <f>'Step 1. Meteorological Inputs'!U157*'Step 2. Crown parameters'!$K$32*(-LN(1-'Step 1. Meteorological Inputs'!V157*(1/'Step 2. Crown parameters'!$G$32)))</f>
        <v>#DIV/0!</v>
      </c>
      <c r="J142" s="88" t="e">
        <f>'Step 1. Meteorological Inputs'!U157*'Step 2. Crown parameters'!$K$33*(-LN(1-'Step 1. Meteorological Inputs'!V157*(1/'Step 2. Crown parameters'!$G$33)))</f>
        <v>#DIV/0!</v>
      </c>
      <c r="K142" s="88" t="e">
        <f>'Step 1. Meteorological Inputs'!U157*'Step 2. Crown parameters'!$K$34*(-LN(1-'Step 1. Meteorological Inputs'!V157*(1/'Step 2. Crown parameters'!$G$34)))</f>
        <v>#DIV/0!</v>
      </c>
      <c r="L142" s="88" t="e">
        <f>'Step 1. Meteorological Inputs'!U157*'Step 2. Crown parameters'!$K$35*-(LN(1-'Step 1. Meteorological Inputs'!V157*(1/('Step 2. Crown parameters'!$G$35))))</f>
        <v>#DIV/0!</v>
      </c>
      <c r="M142" s="123" t="e">
        <f>'Step 1. Meteorological Inputs'!U157*'Step 2. Crown parameters'!$K$36*-(LN(1-'Step 1. Meteorological Inputs'!V157*(1/'Step 2. Crown parameters'!$G$36)))</f>
        <v>#DIV/0!</v>
      </c>
    </row>
    <row r="143" spans="1:13" s="66" customFormat="1" x14ac:dyDescent="0.2">
      <c r="A143" s="59"/>
      <c r="B143" s="60"/>
      <c r="C143" s="108"/>
      <c r="D143" s="122">
        <f>'Step 1. Meteorological Inputs'!D158</f>
        <v>0</v>
      </c>
      <c r="E143" s="23">
        <f>'Step 1. Meteorological Inputs'!E158</f>
        <v>0</v>
      </c>
      <c r="F143" s="23">
        <f>'Step 1. Meteorological Inputs'!F158</f>
        <v>0</v>
      </c>
      <c r="G143" s="94" t="e">
        <f t="shared" si="3"/>
        <v>#NUM!</v>
      </c>
      <c r="H143" s="23" t="e">
        <f>'Step 1. Meteorological Inputs'!U158*'Step 2. Crown parameters'!$K$31*(-LN(1-'Step 1. Meteorological Inputs'!V158*(1/'Step 2. Crown parameters'!$G$31)))</f>
        <v>#DIV/0!</v>
      </c>
      <c r="I143" s="88" t="e">
        <f>'Step 1. Meteorological Inputs'!U158*'Step 2. Crown parameters'!$K$32*(-LN(1-'Step 1. Meteorological Inputs'!V158*(1/'Step 2. Crown parameters'!$G$32)))</f>
        <v>#DIV/0!</v>
      </c>
      <c r="J143" s="88" t="e">
        <f>'Step 1. Meteorological Inputs'!U158*'Step 2. Crown parameters'!$K$33*(-LN(1-'Step 1. Meteorological Inputs'!V158*(1/'Step 2. Crown parameters'!$G$33)))</f>
        <v>#DIV/0!</v>
      </c>
      <c r="K143" s="88" t="e">
        <f>'Step 1. Meteorological Inputs'!U158*'Step 2. Crown parameters'!$K$34*(-LN(1-'Step 1. Meteorological Inputs'!V158*(1/'Step 2. Crown parameters'!$G$34)))</f>
        <v>#DIV/0!</v>
      </c>
      <c r="L143" s="88" t="e">
        <f>'Step 1. Meteorological Inputs'!U158*'Step 2. Crown parameters'!$K$35*-(LN(1-'Step 1. Meteorological Inputs'!V158*(1/('Step 2. Crown parameters'!$G$35))))</f>
        <v>#DIV/0!</v>
      </c>
      <c r="M143" s="123" t="e">
        <f>'Step 1. Meteorological Inputs'!U158*'Step 2. Crown parameters'!$K$36*-(LN(1-'Step 1. Meteorological Inputs'!V158*(1/'Step 2. Crown parameters'!$G$36)))</f>
        <v>#DIV/0!</v>
      </c>
    </row>
    <row r="144" spans="1:13" s="66" customFormat="1" x14ac:dyDescent="0.2">
      <c r="A144" s="59"/>
      <c r="B144" s="60"/>
      <c r="C144" s="108"/>
      <c r="D144" s="122">
        <f>'Step 1. Meteorological Inputs'!D159</f>
        <v>0</v>
      </c>
      <c r="E144" s="23">
        <f>'Step 1. Meteorological Inputs'!E159</f>
        <v>0</v>
      </c>
      <c r="F144" s="23">
        <f>'Step 1. Meteorological Inputs'!F159</f>
        <v>0</v>
      </c>
      <c r="G144" s="94" t="e">
        <f t="shared" si="3"/>
        <v>#NUM!</v>
      </c>
      <c r="H144" s="23" t="e">
        <f>'Step 1. Meteorological Inputs'!U159*'Step 2. Crown parameters'!$K$31*(-LN(1-'Step 1. Meteorological Inputs'!V159*(1/'Step 2. Crown parameters'!$G$31)))</f>
        <v>#DIV/0!</v>
      </c>
      <c r="I144" s="88" t="e">
        <f>'Step 1. Meteorological Inputs'!U159*'Step 2. Crown parameters'!$K$32*(-LN(1-'Step 1. Meteorological Inputs'!V159*(1/'Step 2. Crown parameters'!$G$32)))</f>
        <v>#DIV/0!</v>
      </c>
      <c r="J144" s="88" t="e">
        <f>'Step 1. Meteorological Inputs'!U159*'Step 2. Crown parameters'!$K$33*(-LN(1-'Step 1. Meteorological Inputs'!V159*(1/'Step 2. Crown parameters'!$G$33)))</f>
        <v>#DIV/0!</v>
      </c>
      <c r="K144" s="88" t="e">
        <f>'Step 1. Meteorological Inputs'!U159*'Step 2. Crown parameters'!$K$34*(-LN(1-'Step 1. Meteorological Inputs'!V159*(1/'Step 2. Crown parameters'!$G$34)))</f>
        <v>#DIV/0!</v>
      </c>
      <c r="L144" s="88" t="e">
        <f>'Step 1. Meteorological Inputs'!U159*'Step 2. Crown parameters'!$K$35*-(LN(1-'Step 1. Meteorological Inputs'!V159*(1/('Step 2. Crown parameters'!$G$35))))</f>
        <v>#DIV/0!</v>
      </c>
      <c r="M144" s="123" t="e">
        <f>'Step 1. Meteorological Inputs'!U159*'Step 2. Crown parameters'!$K$36*-(LN(1-'Step 1. Meteorological Inputs'!V159*(1/'Step 2. Crown parameters'!$G$36)))</f>
        <v>#DIV/0!</v>
      </c>
    </row>
    <row r="145" spans="1:13" s="66" customFormat="1" x14ac:dyDescent="0.2">
      <c r="A145" s="59"/>
      <c r="B145" s="60"/>
      <c r="C145" s="108"/>
      <c r="D145" s="122">
        <f>'Step 1. Meteorological Inputs'!D160</f>
        <v>0</v>
      </c>
      <c r="E145" s="23">
        <f>'Step 1. Meteorological Inputs'!E160</f>
        <v>0</v>
      </c>
      <c r="F145" s="23">
        <f>'Step 1. Meteorological Inputs'!F160</f>
        <v>0</v>
      </c>
      <c r="G145" s="94" t="e">
        <f t="shared" si="3"/>
        <v>#NUM!</v>
      </c>
      <c r="H145" s="23" t="e">
        <f>'Step 1. Meteorological Inputs'!U160*'Step 2. Crown parameters'!$K$31*(-LN(1-'Step 1. Meteorological Inputs'!V160*(1/'Step 2. Crown parameters'!$G$31)))</f>
        <v>#DIV/0!</v>
      </c>
      <c r="I145" s="88" t="e">
        <f>'Step 1. Meteorological Inputs'!U160*'Step 2. Crown parameters'!$K$32*(-LN(1-'Step 1. Meteorological Inputs'!V160*(1/'Step 2. Crown parameters'!$G$32)))</f>
        <v>#DIV/0!</v>
      </c>
      <c r="J145" s="88" t="e">
        <f>'Step 1. Meteorological Inputs'!U160*'Step 2. Crown parameters'!$K$33*(-LN(1-'Step 1. Meteorological Inputs'!V160*(1/'Step 2. Crown parameters'!$G$33)))</f>
        <v>#DIV/0!</v>
      </c>
      <c r="K145" s="88" t="e">
        <f>'Step 1. Meteorological Inputs'!U160*'Step 2. Crown parameters'!$K$34*(-LN(1-'Step 1. Meteorological Inputs'!V160*(1/'Step 2. Crown parameters'!$G$34)))</f>
        <v>#DIV/0!</v>
      </c>
      <c r="L145" s="88" t="e">
        <f>'Step 1. Meteorological Inputs'!U160*'Step 2. Crown parameters'!$K$35*-(LN(1-'Step 1. Meteorological Inputs'!V160*(1/('Step 2. Crown parameters'!$G$35))))</f>
        <v>#DIV/0!</v>
      </c>
      <c r="M145" s="123" t="e">
        <f>'Step 1. Meteorological Inputs'!U160*'Step 2. Crown parameters'!$K$36*-(LN(1-'Step 1. Meteorological Inputs'!V160*(1/'Step 2. Crown parameters'!$G$36)))</f>
        <v>#DIV/0!</v>
      </c>
    </row>
    <row r="146" spans="1:13" s="66" customFormat="1" x14ac:dyDescent="0.2">
      <c r="A146" s="59"/>
      <c r="B146" s="60"/>
      <c r="C146" s="108"/>
      <c r="D146" s="122">
        <f>'Step 1. Meteorological Inputs'!D161</f>
        <v>0</v>
      </c>
      <c r="E146" s="23">
        <f>'Step 1. Meteorological Inputs'!E161</f>
        <v>0</v>
      </c>
      <c r="F146" s="23">
        <f>'Step 1. Meteorological Inputs'!F161</f>
        <v>0</v>
      </c>
      <c r="G146" s="94" t="e">
        <f t="shared" si="3"/>
        <v>#NUM!</v>
      </c>
      <c r="H146" s="23" t="e">
        <f>'Step 1. Meteorological Inputs'!U161*'Step 2. Crown parameters'!$K$31*(-LN(1-'Step 1. Meteorological Inputs'!V161*(1/'Step 2. Crown parameters'!$G$31)))</f>
        <v>#DIV/0!</v>
      </c>
      <c r="I146" s="88" t="e">
        <f>'Step 1. Meteorological Inputs'!U161*'Step 2. Crown parameters'!$K$32*(-LN(1-'Step 1. Meteorological Inputs'!V161*(1/'Step 2. Crown parameters'!$G$32)))</f>
        <v>#DIV/0!</v>
      </c>
      <c r="J146" s="88" t="e">
        <f>'Step 1. Meteorological Inputs'!U161*'Step 2. Crown parameters'!$K$33*(-LN(1-'Step 1. Meteorological Inputs'!V161*(1/'Step 2. Crown parameters'!$G$33)))</f>
        <v>#DIV/0!</v>
      </c>
      <c r="K146" s="88" t="e">
        <f>'Step 1. Meteorological Inputs'!U161*'Step 2. Crown parameters'!$K$34*(-LN(1-'Step 1. Meteorological Inputs'!V161*(1/'Step 2. Crown parameters'!$G$34)))</f>
        <v>#DIV/0!</v>
      </c>
      <c r="L146" s="88" t="e">
        <f>'Step 1. Meteorological Inputs'!U161*'Step 2. Crown parameters'!$K$35*-(LN(1-'Step 1. Meteorological Inputs'!V161*(1/('Step 2. Crown parameters'!$G$35))))</f>
        <v>#DIV/0!</v>
      </c>
      <c r="M146" s="123" t="e">
        <f>'Step 1. Meteorological Inputs'!U161*'Step 2. Crown parameters'!$K$36*-(LN(1-'Step 1. Meteorological Inputs'!V161*(1/'Step 2. Crown parameters'!$G$36)))</f>
        <v>#DIV/0!</v>
      </c>
    </row>
    <row r="147" spans="1:13" s="66" customFormat="1" x14ac:dyDescent="0.2">
      <c r="A147" s="59"/>
      <c r="B147" s="60"/>
      <c r="C147" s="108"/>
      <c r="D147" s="122">
        <f>'Step 1. Meteorological Inputs'!D162</f>
        <v>0</v>
      </c>
      <c r="E147" s="23">
        <f>'Step 1. Meteorological Inputs'!E162</f>
        <v>0</v>
      </c>
      <c r="F147" s="23">
        <f>'Step 1. Meteorological Inputs'!F162</f>
        <v>0</v>
      </c>
      <c r="G147" s="94" t="e">
        <f t="shared" si="3"/>
        <v>#NUM!</v>
      </c>
      <c r="H147" s="23" t="e">
        <f>'Step 1. Meteorological Inputs'!U162*'Step 2. Crown parameters'!$K$31*(-LN(1-'Step 1. Meteorological Inputs'!V162*(1/'Step 2. Crown parameters'!$G$31)))</f>
        <v>#DIV/0!</v>
      </c>
      <c r="I147" s="88" t="e">
        <f>'Step 1. Meteorological Inputs'!U162*'Step 2. Crown parameters'!$K$32*(-LN(1-'Step 1. Meteorological Inputs'!V162*(1/'Step 2. Crown parameters'!$G$32)))</f>
        <v>#DIV/0!</v>
      </c>
      <c r="J147" s="88" t="e">
        <f>'Step 1. Meteorological Inputs'!U162*'Step 2. Crown parameters'!$K$33*(-LN(1-'Step 1. Meteorological Inputs'!V162*(1/'Step 2. Crown parameters'!$G$33)))</f>
        <v>#DIV/0!</v>
      </c>
      <c r="K147" s="88" t="e">
        <f>'Step 1. Meteorological Inputs'!U162*'Step 2. Crown parameters'!$K$34*(-LN(1-'Step 1. Meteorological Inputs'!V162*(1/'Step 2. Crown parameters'!$G$34)))</f>
        <v>#DIV/0!</v>
      </c>
      <c r="L147" s="88" t="e">
        <f>'Step 1. Meteorological Inputs'!U162*'Step 2. Crown parameters'!$K$35*-(LN(1-'Step 1. Meteorological Inputs'!V162*(1/('Step 2. Crown parameters'!$G$35))))</f>
        <v>#DIV/0!</v>
      </c>
      <c r="M147" s="123" t="e">
        <f>'Step 1. Meteorological Inputs'!U162*'Step 2. Crown parameters'!$K$36*-(LN(1-'Step 1. Meteorological Inputs'!V162*(1/'Step 2. Crown parameters'!$G$36)))</f>
        <v>#DIV/0!</v>
      </c>
    </row>
    <row r="148" spans="1:13" s="66" customFormat="1" x14ac:dyDescent="0.2">
      <c r="A148" s="59"/>
      <c r="B148" s="60"/>
      <c r="C148" s="108"/>
      <c r="D148" s="122">
        <f>'Step 1. Meteorological Inputs'!D163</f>
        <v>0</v>
      </c>
      <c r="E148" s="23">
        <f>'Step 1. Meteorological Inputs'!E163</f>
        <v>0</v>
      </c>
      <c r="F148" s="23">
        <f>'Step 1. Meteorological Inputs'!F163</f>
        <v>0</v>
      </c>
      <c r="G148" s="94" t="e">
        <f t="shared" si="3"/>
        <v>#NUM!</v>
      </c>
      <c r="H148" s="23" t="e">
        <f>'Step 1. Meteorological Inputs'!U163*'Step 2. Crown parameters'!$K$31*(-LN(1-'Step 1. Meteorological Inputs'!V163*(1/'Step 2. Crown parameters'!$G$31)))</f>
        <v>#DIV/0!</v>
      </c>
      <c r="I148" s="88" t="e">
        <f>'Step 1. Meteorological Inputs'!U163*'Step 2. Crown parameters'!$K$32*(-LN(1-'Step 1. Meteorological Inputs'!V163*(1/'Step 2. Crown parameters'!$G$32)))</f>
        <v>#DIV/0!</v>
      </c>
      <c r="J148" s="88" t="e">
        <f>'Step 1. Meteorological Inputs'!U163*'Step 2. Crown parameters'!$K$33*(-LN(1-'Step 1. Meteorological Inputs'!V163*(1/'Step 2. Crown parameters'!$G$33)))</f>
        <v>#DIV/0!</v>
      </c>
      <c r="K148" s="88" t="e">
        <f>'Step 1. Meteorological Inputs'!U163*'Step 2. Crown parameters'!$K$34*(-LN(1-'Step 1. Meteorological Inputs'!V163*(1/'Step 2. Crown parameters'!$G$34)))</f>
        <v>#DIV/0!</v>
      </c>
      <c r="L148" s="88" t="e">
        <f>'Step 1. Meteorological Inputs'!U163*'Step 2. Crown parameters'!$K$35*-(LN(1-'Step 1. Meteorological Inputs'!V163*(1/('Step 2. Crown parameters'!$G$35))))</f>
        <v>#DIV/0!</v>
      </c>
      <c r="M148" s="123" t="e">
        <f>'Step 1. Meteorological Inputs'!U163*'Step 2. Crown parameters'!$K$36*-(LN(1-'Step 1. Meteorological Inputs'!V163*(1/'Step 2. Crown parameters'!$G$36)))</f>
        <v>#DIV/0!</v>
      </c>
    </row>
    <row r="149" spans="1:13" s="66" customFormat="1" x14ac:dyDescent="0.2">
      <c r="A149" s="59"/>
      <c r="B149" s="60"/>
      <c r="C149" s="108"/>
      <c r="D149" s="122">
        <f>'Step 1. Meteorological Inputs'!D164</f>
        <v>0</v>
      </c>
      <c r="E149" s="23">
        <f>'Step 1. Meteorological Inputs'!E164</f>
        <v>0</v>
      </c>
      <c r="F149" s="23">
        <f>'Step 1. Meteorological Inputs'!F164</f>
        <v>0</v>
      </c>
      <c r="G149" s="94" t="e">
        <f t="shared" si="3"/>
        <v>#NUM!</v>
      </c>
      <c r="H149" s="23" t="e">
        <f>'Step 1. Meteorological Inputs'!U164*'Step 2. Crown parameters'!$K$31*(-LN(1-'Step 1. Meteorological Inputs'!V164*(1/'Step 2. Crown parameters'!$G$31)))</f>
        <v>#DIV/0!</v>
      </c>
      <c r="I149" s="88" t="e">
        <f>'Step 1. Meteorological Inputs'!U164*'Step 2. Crown parameters'!$K$32*(-LN(1-'Step 1. Meteorological Inputs'!V164*(1/'Step 2. Crown parameters'!$G$32)))</f>
        <v>#DIV/0!</v>
      </c>
      <c r="J149" s="88" t="e">
        <f>'Step 1. Meteorological Inputs'!U164*'Step 2. Crown parameters'!$K$33*(-LN(1-'Step 1. Meteorological Inputs'!V164*(1/'Step 2. Crown parameters'!$G$33)))</f>
        <v>#DIV/0!</v>
      </c>
      <c r="K149" s="88" t="e">
        <f>'Step 1. Meteorological Inputs'!U164*'Step 2. Crown parameters'!$K$34*(-LN(1-'Step 1. Meteorological Inputs'!V164*(1/'Step 2. Crown parameters'!$G$34)))</f>
        <v>#DIV/0!</v>
      </c>
      <c r="L149" s="88" t="e">
        <f>'Step 1. Meteorological Inputs'!U164*'Step 2. Crown parameters'!$K$35*-(LN(1-'Step 1. Meteorological Inputs'!V164*(1/('Step 2. Crown parameters'!$G$35))))</f>
        <v>#DIV/0!</v>
      </c>
      <c r="M149" s="123" t="e">
        <f>'Step 1. Meteorological Inputs'!U164*'Step 2. Crown parameters'!$K$36*-(LN(1-'Step 1. Meteorological Inputs'!V164*(1/'Step 2. Crown parameters'!$G$36)))</f>
        <v>#DIV/0!</v>
      </c>
    </row>
    <row r="150" spans="1:13" s="66" customFormat="1" x14ac:dyDescent="0.2">
      <c r="A150" s="59"/>
      <c r="B150" s="60"/>
      <c r="C150" s="108"/>
      <c r="D150" s="122">
        <f>'Step 1. Meteorological Inputs'!D165</f>
        <v>0</v>
      </c>
      <c r="E150" s="23">
        <f>'Step 1. Meteorological Inputs'!E165</f>
        <v>0</v>
      </c>
      <c r="F150" s="23">
        <f>'Step 1. Meteorological Inputs'!F165</f>
        <v>0</v>
      </c>
      <c r="G150" s="94" t="e">
        <f t="shared" si="3"/>
        <v>#NUM!</v>
      </c>
      <c r="H150" s="23" t="e">
        <f>'Step 1. Meteorological Inputs'!U165*'Step 2. Crown parameters'!$K$31*(-LN(1-'Step 1. Meteorological Inputs'!V165*(1/'Step 2. Crown parameters'!$G$31)))</f>
        <v>#DIV/0!</v>
      </c>
      <c r="I150" s="88" t="e">
        <f>'Step 1. Meteorological Inputs'!U165*'Step 2. Crown parameters'!$K$32*(-LN(1-'Step 1. Meteorological Inputs'!V165*(1/'Step 2. Crown parameters'!$G$32)))</f>
        <v>#DIV/0!</v>
      </c>
      <c r="J150" s="88" t="e">
        <f>'Step 1. Meteorological Inputs'!U165*'Step 2. Crown parameters'!$K$33*(-LN(1-'Step 1. Meteorological Inputs'!V165*(1/'Step 2. Crown parameters'!$G$33)))</f>
        <v>#DIV/0!</v>
      </c>
      <c r="K150" s="88" t="e">
        <f>'Step 1. Meteorological Inputs'!U165*'Step 2. Crown parameters'!$K$34*(-LN(1-'Step 1. Meteorological Inputs'!V165*(1/'Step 2. Crown parameters'!$G$34)))</f>
        <v>#DIV/0!</v>
      </c>
      <c r="L150" s="88" t="e">
        <f>'Step 1. Meteorological Inputs'!U165*'Step 2. Crown parameters'!$K$35*-(LN(1-'Step 1. Meteorological Inputs'!V165*(1/('Step 2. Crown parameters'!$G$35))))</f>
        <v>#DIV/0!</v>
      </c>
      <c r="M150" s="123" t="e">
        <f>'Step 1. Meteorological Inputs'!U165*'Step 2. Crown parameters'!$K$36*-(LN(1-'Step 1. Meteorological Inputs'!V165*(1/'Step 2. Crown parameters'!$G$36)))</f>
        <v>#DIV/0!</v>
      </c>
    </row>
    <row r="151" spans="1:13" s="66" customFormat="1" x14ac:dyDescent="0.2">
      <c r="A151" s="59"/>
      <c r="B151" s="60"/>
      <c r="C151" s="108"/>
      <c r="D151" s="122">
        <f>'Step 1. Meteorological Inputs'!D166</f>
        <v>0</v>
      </c>
      <c r="E151" s="23">
        <f>'Step 1. Meteorological Inputs'!E166</f>
        <v>0</v>
      </c>
      <c r="F151" s="23">
        <f>'Step 1. Meteorological Inputs'!F166</f>
        <v>0</v>
      </c>
      <c r="G151" s="94" t="e">
        <f t="shared" si="3"/>
        <v>#NUM!</v>
      </c>
      <c r="H151" s="23" t="e">
        <f>'Step 1. Meteorological Inputs'!U166*'Step 2. Crown parameters'!$K$31*(-LN(1-'Step 1. Meteorological Inputs'!V166*(1/'Step 2. Crown parameters'!$G$31)))</f>
        <v>#DIV/0!</v>
      </c>
      <c r="I151" s="88" t="e">
        <f>'Step 1. Meteorological Inputs'!U166*'Step 2. Crown parameters'!$K$32*(-LN(1-'Step 1. Meteorological Inputs'!V166*(1/'Step 2. Crown parameters'!$G$32)))</f>
        <v>#DIV/0!</v>
      </c>
      <c r="J151" s="88" t="e">
        <f>'Step 1. Meteorological Inputs'!U166*'Step 2. Crown parameters'!$K$33*(-LN(1-'Step 1. Meteorological Inputs'!V166*(1/'Step 2. Crown parameters'!$G$33)))</f>
        <v>#DIV/0!</v>
      </c>
      <c r="K151" s="88" t="e">
        <f>'Step 1. Meteorological Inputs'!U166*'Step 2. Crown parameters'!$K$34*(-LN(1-'Step 1. Meteorological Inputs'!V166*(1/'Step 2. Crown parameters'!$G$34)))</f>
        <v>#DIV/0!</v>
      </c>
      <c r="L151" s="88" t="e">
        <f>'Step 1. Meteorological Inputs'!U166*'Step 2. Crown parameters'!$K$35*-(LN(1-'Step 1. Meteorological Inputs'!V166*(1/('Step 2. Crown parameters'!$G$35))))</f>
        <v>#DIV/0!</v>
      </c>
      <c r="M151" s="123" t="e">
        <f>'Step 1. Meteorological Inputs'!U166*'Step 2. Crown parameters'!$K$36*-(LN(1-'Step 1. Meteorological Inputs'!V166*(1/'Step 2. Crown parameters'!$G$36)))</f>
        <v>#DIV/0!</v>
      </c>
    </row>
    <row r="152" spans="1:13" s="66" customFormat="1" x14ac:dyDescent="0.2">
      <c r="A152" s="59"/>
      <c r="B152" s="60"/>
      <c r="C152" s="108"/>
      <c r="D152" s="124">
        <f>'Step 1. Meteorological Inputs'!D167</f>
        <v>0</v>
      </c>
      <c r="E152" s="20">
        <f>'Step 1. Meteorological Inputs'!E167</f>
        <v>0</v>
      </c>
      <c r="F152" s="20">
        <f>'Step 1. Meteorological Inputs'!F167</f>
        <v>0</v>
      </c>
      <c r="G152" s="95" t="e">
        <f>DATE(D152,E152,F152)</f>
        <v>#NUM!</v>
      </c>
      <c r="H152" s="20" t="e">
        <f>'Step 1. Meteorological Inputs'!U167*'Step 2. Crown parameters'!$K$37*(-LN(1-'Step 1. Meteorological Inputs'!V167*(1/'Step 2. Crown parameters'!$G$37)))</f>
        <v>#DIV/0!</v>
      </c>
      <c r="I152" s="89" t="e">
        <f>'Step 1. Meteorological Inputs'!U167*'Step 2. Crown parameters'!$K$38*(-LN(1-'Step 1. Meteorological Inputs'!V167*(1/'Step 2. Crown parameters'!$G$38)))</f>
        <v>#DIV/0!</v>
      </c>
      <c r="J152" s="89" t="e">
        <f>'Step 1. Meteorological Inputs'!U167*'Step 2. Crown parameters'!$K$39*(-LN(1-'Step 1. Meteorological Inputs'!V167*(1/'Step 2. Crown parameters'!$G$39)))</f>
        <v>#DIV/0!</v>
      </c>
      <c r="K152" s="89" t="e">
        <f>'Step 1. Meteorological Inputs'!U167*'Step 2. Crown parameters'!$K$40*(-LN(1-'Step 1. Meteorological Inputs'!V167*(1/'Step 2. Crown parameters'!$G$40)))</f>
        <v>#DIV/0!</v>
      </c>
      <c r="L152" s="89" t="e">
        <f>'Step 1. Meteorological Inputs'!U167*'Step 2. Crown parameters'!$K$41*-(LN(1-'Step 1. Meteorological Inputs'!V167*(1/('Step 2. Crown parameters'!$G$41))))</f>
        <v>#DIV/0!</v>
      </c>
      <c r="M152" s="125" t="e">
        <f>'Step 1. Meteorological Inputs'!U167*'Step 2. Crown parameters'!$K$42*-(LN(1-'Step 1. Meteorological Inputs'!V167*(1/'Step 2. Crown parameters'!$G$42)))</f>
        <v>#DIV/0!</v>
      </c>
    </row>
    <row r="153" spans="1:13" s="66" customFormat="1" x14ac:dyDescent="0.2">
      <c r="A153" s="59"/>
      <c r="B153" s="60"/>
      <c r="C153" s="108"/>
      <c r="D153" s="124">
        <f>'Step 1. Meteorological Inputs'!D168</f>
        <v>0</v>
      </c>
      <c r="E153" s="20">
        <f>'Step 1. Meteorological Inputs'!E168</f>
        <v>0</v>
      </c>
      <c r="F153" s="20">
        <f>'Step 1. Meteorological Inputs'!F168</f>
        <v>0</v>
      </c>
      <c r="G153" s="95" t="e">
        <f t="shared" ref="G153:G196" si="4">DATE(D153,E153,F153)</f>
        <v>#NUM!</v>
      </c>
      <c r="H153" s="20" t="e">
        <f>'Step 1. Meteorological Inputs'!U168*'Step 2. Crown parameters'!$K$37*(-LN(1-'Step 1. Meteorological Inputs'!V168*(1/'Step 2. Crown parameters'!$G$37)))</f>
        <v>#DIV/0!</v>
      </c>
      <c r="I153" s="89" t="e">
        <f>'Step 1. Meteorological Inputs'!U168*'Step 2. Crown parameters'!$K$38*(-LN(1-'Step 1. Meteorological Inputs'!V168*(1/'Step 2. Crown parameters'!$G$38)))</f>
        <v>#DIV/0!</v>
      </c>
      <c r="J153" s="89" t="e">
        <f>'Step 1. Meteorological Inputs'!U168*'Step 2. Crown parameters'!$K$39*(-LN(1-'Step 1. Meteorological Inputs'!V168*(1/'Step 2. Crown parameters'!$G$39)))</f>
        <v>#DIV/0!</v>
      </c>
      <c r="K153" s="89" t="e">
        <f>'Step 1. Meteorological Inputs'!U168*'Step 2. Crown parameters'!$K$40*(-LN(1-'Step 1. Meteorological Inputs'!V168*(1/'Step 2. Crown parameters'!$G$40)))</f>
        <v>#DIV/0!</v>
      </c>
      <c r="L153" s="89" t="e">
        <f>'Step 1. Meteorological Inputs'!U168*'Step 2. Crown parameters'!$K$41*-(LN(1-'Step 1. Meteorological Inputs'!V168*(1/('Step 2. Crown parameters'!$G$41))))</f>
        <v>#DIV/0!</v>
      </c>
      <c r="M153" s="125" t="e">
        <f>'Step 1. Meteorological Inputs'!U168*'Step 2. Crown parameters'!$K$42*-(LN(1-'Step 1. Meteorological Inputs'!V168*(1/'Step 2. Crown parameters'!$G$42)))</f>
        <v>#DIV/0!</v>
      </c>
    </row>
    <row r="154" spans="1:13" s="66" customFormat="1" x14ac:dyDescent="0.2">
      <c r="A154" s="59"/>
      <c r="B154" s="60"/>
      <c r="C154" s="108"/>
      <c r="D154" s="124">
        <f>'Step 1. Meteorological Inputs'!D169</f>
        <v>0</v>
      </c>
      <c r="E154" s="20">
        <f>'Step 1. Meteorological Inputs'!E169</f>
        <v>0</v>
      </c>
      <c r="F154" s="20">
        <f>'Step 1. Meteorological Inputs'!F169</f>
        <v>0</v>
      </c>
      <c r="G154" s="95" t="e">
        <f t="shared" si="4"/>
        <v>#NUM!</v>
      </c>
      <c r="H154" s="20" t="e">
        <f>'Step 1. Meteorological Inputs'!U169*'Step 2. Crown parameters'!$K$37*(-LN(1-'Step 1. Meteorological Inputs'!V169*(1/'Step 2. Crown parameters'!$G$37)))</f>
        <v>#DIV/0!</v>
      </c>
      <c r="I154" s="89" t="e">
        <f>'Step 1. Meteorological Inputs'!U169*'Step 2. Crown parameters'!$K$38*(-LN(1-'Step 1. Meteorological Inputs'!V169*(1/'Step 2. Crown parameters'!$G$38)))</f>
        <v>#DIV/0!</v>
      </c>
      <c r="J154" s="89" t="e">
        <f>'Step 1. Meteorological Inputs'!U169*'Step 2. Crown parameters'!$K$39*(-LN(1-'Step 1. Meteorological Inputs'!V169*(1/'Step 2. Crown parameters'!$G$39)))</f>
        <v>#DIV/0!</v>
      </c>
      <c r="K154" s="89" t="e">
        <f>'Step 1. Meteorological Inputs'!U169*'Step 2. Crown parameters'!$K$40*(-LN(1-'Step 1. Meteorological Inputs'!V169*(1/'Step 2. Crown parameters'!$G$40)))</f>
        <v>#DIV/0!</v>
      </c>
      <c r="L154" s="89" t="e">
        <f>'Step 1. Meteorological Inputs'!U169*'Step 2. Crown parameters'!$K$41*-(LN(1-'Step 1. Meteorological Inputs'!V169*(1/('Step 2. Crown parameters'!$G$41))))</f>
        <v>#DIV/0!</v>
      </c>
      <c r="M154" s="125" t="e">
        <f>'Step 1. Meteorological Inputs'!U169*'Step 2. Crown parameters'!$K$42*-(LN(1-'Step 1. Meteorological Inputs'!V169*(1/'Step 2. Crown parameters'!$G$42)))</f>
        <v>#DIV/0!</v>
      </c>
    </row>
    <row r="155" spans="1:13" s="66" customFormat="1" x14ac:dyDescent="0.2">
      <c r="A155" s="59"/>
      <c r="B155" s="60"/>
      <c r="C155" s="108"/>
      <c r="D155" s="124">
        <f>'Step 1. Meteorological Inputs'!D170</f>
        <v>0</v>
      </c>
      <c r="E155" s="20">
        <f>'Step 1. Meteorological Inputs'!E170</f>
        <v>0</v>
      </c>
      <c r="F155" s="20">
        <f>'Step 1. Meteorological Inputs'!F170</f>
        <v>0</v>
      </c>
      <c r="G155" s="95" t="e">
        <f t="shared" si="4"/>
        <v>#NUM!</v>
      </c>
      <c r="H155" s="20" t="e">
        <f>'Step 1. Meteorological Inputs'!U170*'Step 2. Crown parameters'!$K$37*(-LN(1-'Step 1. Meteorological Inputs'!V170*(1/'Step 2. Crown parameters'!$G$37)))</f>
        <v>#DIV/0!</v>
      </c>
      <c r="I155" s="89" t="e">
        <f>'Step 1. Meteorological Inputs'!U170*'Step 2. Crown parameters'!$K$38*(-LN(1-'Step 1. Meteorological Inputs'!V170*(1/'Step 2. Crown parameters'!$G$38)))</f>
        <v>#DIV/0!</v>
      </c>
      <c r="J155" s="89" t="e">
        <f>'Step 1. Meteorological Inputs'!U170*'Step 2. Crown parameters'!$K$39*(-LN(1-'Step 1. Meteorological Inputs'!V170*(1/'Step 2. Crown parameters'!$G$39)))</f>
        <v>#DIV/0!</v>
      </c>
      <c r="K155" s="89" t="e">
        <f>'Step 1. Meteorological Inputs'!U170*'Step 2. Crown parameters'!$K$40*(-LN(1-'Step 1. Meteorological Inputs'!V170*(1/'Step 2. Crown parameters'!$G$40)))</f>
        <v>#DIV/0!</v>
      </c>
      <c r="L155" s="89" t="e">
        <f>'Step 1. Meteorological Inputs'!U170*'Step 2. Crown parameters'!$K$41*-(LN(1-'Step 1. Meteorological Inputs'!V170*(1/('Step 2. Crown parameters'!$G$41))))</f>
        <v>#DIV/0!</v>
      </c>
      <c r="M155" s="125" t="e">
        <f>'Step 1. Meteorological Inputs'!U170*'Step 2. Crown parameters'!$K$42*-(LN(1-'Step 1. Meteorological Inputs'!V170*(1/'Step 2. Crown parameters'!$G$42)))</f>
        <v>#DIV/0!</v>
      </c>
    </row>
    <row r="156" spans="1:13" s="66" customFormat="1" x14ac:dyDescent="0.2">
      <c r="A156" s="59"/>
      <c r="B156" s="60"/>
      <c r="C156" s="108"/>
      <c r="D156" s="124">
        <f>'Step 1. Meteorological Inputs'!D171</f>
        <v>0</v>
      </c>
      <c r="E156" s="20">
        <f>'Step 1. Meteorological Inputs'!E171</f>
        <v>0</v>
      </c>
      <c r="F156" s="20">
        <f>'Step 1. Meteorological Inputs'!F171</f>
        <v>0</v>
      </c>
      <c r="G156" s="95" t="e">
        <f t="shared" si="4"/>
        <v>#NUM!</v>
      </c>
      <c r="H156" s="20" t="e">
        <f>'Step 1. Meteorological Inputs'!U171*'Step 2. Crown parameters'!$K$37*(-LN(1-'Step 1. Meteorological Inputs'!V171*(1/'Step 2. Crown parameters'!$G$37)))</f>
        <v>#DIV/0!</v>
      </c>
      <c r="I156" s="89" t="e">
        <f>'Step 1. Meteorological Inputs'!U171*'Step 2. Crown parameters'!$K$38*(-LN(1-'Step 1. Meteorological Inputs'!V171*(1/'Step 2. Crown parameters'!$G$38)))</f>
        <v>#DIV/0!</v>
      </c>
      <c r="J156" s="89" t="e">
        <f>'Step 1. Meteorological Inputs'!U171*'Step 2. Crown parameters'!$K$39*(-LN(1-'Step 1. Meteorological Inputs'!V171*(1/'Step 2. Crown parameters'!$G$39)))</f>
        <v>#DIV/0!</v>
      </c>
      <c r="K156" s="89" t="e">
        <f>'Step 1. Meteorological Inputs'!U171*'Step 2. Crown parameters'!$K$40*(-LN(1-'Step 1. Meteorological Inputs'!V171*(1/'Step 2. Crown parameters'!$G$40)))</f>
        <v>#DIV/0!</v>
      </c>
      <c r="L156" s="89" t="e">
        <f>'Step 1. Meteorological Inputs'!U171*'Step 2. Crown parameters'!$K$41*-(LN(1-'Step 1. Meteorological Inputs'!V171*(1/('Step 2. Crown parameters'!$G$41))))</f>
        <v>#DIV/0!</v>
      </c>
      <c r="M156" s="125" t="e">
        <f>'Step 1. Meteorological Inputs'!U171*'Step 2. Crown parameters'!$K$42*-(LN(1-'Step 1. Meteorological Inputs'!V171*(1/'Step 2. Crown parameters'!$G$42)))</f>
        <v>#DIV/0!</v>
      </c>
    </row>
    <row r="157" spans="1:13" s="66" customFormat="1" x14ac:dyDescent="0.2">
      <c r="A157" s="59"/>
      <c r="B157" s="60"/>
      <c r="C157" s="108"/>
      <c r="D157" s="124">
        <f>'Step 1. Meteorological Inputs'!D172</f>
        <v>0</v>
      </c>
      <c r="E157" s="20">
        <f>'Step 1. Meteorological Inputs'!E172</f>
        <v>0</v>
      </c>
      <c r="F157" s="20">
        <f>'Step 1. Meteorological Inputs'!F172</f>
        <v>0</v>
      </c>
      <c r="G157" s="95" t="e">
        <f t="shared" si="4"/>
        <v>#NUM!</v>
      </c>
      <c r="H157" s="20" t="e">
        <f>'Step 1. Meteorological Inputs'!U172*'Step 2. Crown parameters'!$K$37*(-LN(1-'Step 1. Meteorological Inputs'!V172*(1/'Step 2. Crown parameters'!$G$37)))</f>
        <v>#DIV/0!</v>
      </c>
      <c r="I157" s="89" t="e">
        <f>'Step 1. Meteorological Inputs'!U172*'Step 2. Crown parameters'!$K$38*(-LN(1-'Step 1. Meteorological Inputs'!V172*(1/'Step 2. Crown parameters'!$G$38)))</f>
        <v>#DIV/0!</v>
      </c>
      <c r="J157" s="89" t="e">
        <f>'Step 1. Meteorological Inputs'!U172*'Step 2. Crown parameters'!$K$39*(-LN(1-'Step 1. Meteorological Inputs'!V172*(1/'Step 2. Crown parameters'!$G$39)))</f>
        <v>#DIV/0!</v>
      </c>
      <c r="K157" s="89" t="e">
        <f>'Step 1. Meteorological Inputs'!U172*'Step 2. Crown parameters'!$K$40*(-LN(1-'Step 1. Meteorological Inputs'!V172*(1/'Step 2. Crown parameters'!$G$40)))</f>
        <v>#DIV/0!</v>
      </c>
      <c r="L157" s="89" t="e">
        <f>'Step 1. Meteorological Inputs'!U172*'Step 2. Crown parameters'!$K$41*-(LN(1-'Step 1. Meteorological Inputs'!V172*(1/('Step 2. Crown parameters'!$G$41))))</f>
        <v>#DIV/0!</v>
      </c>
      <c r="M157" s="125" t="e">
        <f>'Step 1. Meteorological Inputs'!U172*'Step 2. Crown parameters'!$K$42*-(LN(1-'Step 1. Meteorological Inputs'!V172*(1/'Step 2. Crown parameters'!$G$42)))</f>
        <v>#DIV/0!</v>
      </c>
    </row>
    <row r="158" spans="1:13" s="66" customFormat="1" x14ac:dyDescent="0.2">
      <c r="A158" s="59"/>
      <c r="B158" s="60"/>
      <c r="C158" s="108"/>
      <c r="D158" s="124">
        <f>'Step 1. Meteorological Inputs'!D173</f>
        <v>0</v>
      </c>
      <c r="E158" s="20">
        <f>'Step 1. Meteorological Inputs'!E173</f>
        <v>0</v>
      </c>
      <c r="F158" s="20">
        <f>'Step 1. Meteorological Inputs'!F173</f>
        <v>0</v>
      </c>
      <c r="G158" s="95" t="e">
        <f t="shared" si="4"/>
        <v>#NUM!</v>
      </c>
      <c r="H158" s="20" t="e">
        <f>'Step 1. Meteorological Inputs'!U173*'Step 2. Crown parameters'!$K$37*(-LN(1-'Step 1. Meteorological Inputs'!V173*(1/'Step 2. Crown parameters'!$G$37)))</f>
        <v>#DIV/0!</v>
      </c>
      <c r="I158" s="89" t="e">
        <f>'Step 1. Meteorological Inputs'!U173*'Step 2. Crown parameters'!$K$38*(-LN(1-'Step 1. Meteorological Inputs'!V173*(1/'Step 2. Crown parameters'!$G$38)))</f>
        <v>#DIV/0!</v>
      </c>
      <c r="J158" s="89" t="e">
        <f>'Step 1. Meteorological Inputs'!U173*'Step 2. Crown parameters'!$K$39*(-LN(1-'Step 1. Meteorological Inputs'!V173*(1/'Step 2. Crown parameters'!$G$39)))</f>
        <v>#DIV/0!</v>
      </c>
      <c r="K158" s="89" t="e">
        <f>'Step 1. Meteorological Inputs'!U173*'Step 2. Crown parameters'!$K$40*(-LN(1-'Step 1. Meteorological Inputs'!V173*(1/'Step 2. Crown parameters'!$G$40)))</f>
        <v>#DIV/0!</v>
      </c>
      <c r="L158" s="89" t="e">
        <f>'Step 1. Meteorological Inputs'!U173*'Step 2. Crown parameters'!$K$41*-(LN(1-'Step 1. Meteorological Inputs'!V173*(1/('Step 2. Crown parameters'!$G$41))))</f>
        <v>#DIV/0!</v>
      </c>
      <c r="M158" s="125" t="e">
        <f>'Step 1. Meteorological Inputs'!U173*'Step 2. Crown parameters'!$K$42*-(LN(1-'Step 1. Meteorological Inputs'!V173*(1/'Step 2. Crown parameters'!$G$42)))</f>
        <v>#DIV/0!</v>
      </c>
    </row>
    <row r="159" spans="1:13" s="66" customFormat="1" x14ac:dyDescent="0.2">
      <c r="A159" s="59"/>
      <c r="B159" s="60"/>
      <c r="C159" s="108"/>
      <c r="D159" s="124">
        <f>'Step 1. Meteorological Inputs'!D174</f>
        <v>0</v>
      </c>
      <c r="E159" s="20">
        <f>'Step 1. Meteorological Inputs'!E174</f>
        <v>0</v>
      </c>
      <c r="F159" s="20">
        <f>'Step 1. Meteorological Inputs'!F174</f>
        <v>0</v>
      </c>
      <c r="G159" s="95" t="e">
        <f t="shared" si="4"/>
        <v>#NUM!</v>
      </c>
      <c r="H159" s="20" t="e">
        <f>'Step 1. Meteorological Inputs'!U174*'Step 2. Crown parameters'!$K$37*(-LN(1-'Step 1. Meteorological Inputs'!V174*(1/'Step 2. Crown parameters'!$G$37)))</f>
        <v>#DIV/0!</v>
      </c>
      <c r="I159" s="89" t="e">
        <f>'Step 1. Meteorological Inputs'!U174*'Step 2. Crown parameters'!$K$38*(-LN(1-'Step 1. Meteorological Inputs'!V174*(1/'Step 2. Crown parameters'!$G$38)))</f>
        <v>#DIV/0!</v>
      </c>
      <c r="J159" s="89" t="e">
        <f>'Step 1. Meteorological Inputs'!U174*'Step 2. Crown parameters'!$K$39*(-LN(1-'Step 1. Meteorological Inputs'!V174*(1/'Step 2. Crown parameters'!$G$39)))</f>
        <v>#DIV/0!</v>
      </c>
      <c r="K159" s="89" t="e">
        <f>'Step 1. Meteorological Inputs'!U174*'Step 2. Crown parameters'!$K$40*(-LN(1-'Step 1. Meteorological Inputs'!V174*(1/'Step 2. Crown parameters'!$G$40)))</f>
        <v>#DIV/0!</v>
      </c>
      <c r="L159" s="89" t="e">
        <f>'Step 1. Meteorological Inputs'!U174*'Step 2. Crown parameters'!$K$41*-(LN(1-'Step 1. Meteorological Inputs'!V174*(1/('Step 2. Crown parameters'!$G$41))))</f>
        <v>#DIV/0!</v>
      </c>
      <c r="M159" s="125" t="e">
        <f>'Step 1. Meteorological Inputs'!U174*'Step 2. Crown parameters'!$K$42*-(LN(1-'Step 1. Meteorological Inputs'!V174*(1/'Step 2. Crown parameters'!$G$42)))</f>
        <v>#DIV/0!</v>
      </c>
    </row>
    <row r="160" spans="1:13" s="66" customFormat="1" x14ac:dyDescent="0.2">
      <c r="A160" s="59"/>
      <c r="B160" s="60"/>
      <c r="C160" s="108"/>
      <c r="D160" s="124">
        <f>'Step 1. Meteorological Inputs'!D175</f>
        <v>0</v>
      </c>
      <c r="E160" s="20">
        <f>'Step 1. Meteorological Inputs'!E175</f>
        <v>0</v>
      </c>
      <c r="F160" s="20">
        <f>'Step 1. Meteorological Inputs'!F175</f>
        <v>0</v>
      </c>
      <c r="G160" s="95" t="e">
        <f t="shared" si="4"/>
        <v>#NUM!</v>
      </c>
      <c r="H160" s="20" t="e">
        <f>'Step 1. Meteorological Inputs'!U175*'Step 2. Crown parameters'!$K$37*(-LN(1-'Step 1. Meteorological Inputs'!V175*(1/'Step 2. Crown parameters'!$G$37)))</f>
        <v>#DIV/0!</v>
      </c>
      <c r="I160" s="89" t="e">
        <f>'Step 1. Meteorological Inputs'!U175*'Step 2. Crown parameters'!$K$38*(-LN(1-'Step 1. Meteorological Inputs'!V175*(1/'Step 2. Crown parameters'!$G$38)))</f>
        <v>#DIV/0!</v>
      </c>
      <c r="J160" s="89" t="e">
        <f>'Step 1. Meteorological Inputs'!U175*'Step 2. Crown parameters'!$K$39*(-LN(1-'Step 1. Meteorological Inputs'!V175*(1/'Step 2. Crown parameters'!$G$39)))</f>
        <v>#DIV/0!</v>
      </c>
      <c r="K160" s="89" t="e">
        <f>'Step 1. Meteorological Inputs'!U175*'Step 2. Crown parameters'!$K$40*(-LN(1-'Step 1. Meteorological Inputs'!V175*(1/'Step 2. Crown parameters'!$G$40)))</f>
        <v>#DIV/0!</v>
      </c>
      <c r="L160" s="89" t="e">
        <f>'Step 1. Meteorological Inputs'!U175*'Step 2. Crown parameters'!$K$41*-(LN(1-'Step 1. Meteorological Inputs'!V175*(1/('Step 2. Crown parameters'!$G$41))))</f>
        <v>#DIV/0!</v>
      </c>
      <c r="M160" s="125" t="e">
        <f>'Step 1. Meteorological Inputs'!U175*'Step 2. Crown parameters'!$K$42*-(LN(1-'Step 1. Meteorological Inputs'!V175*(1/'Step 2. Crown parameters'!$G$42)))</f>
        <v>#DIV/0!</v>
      </c>
    </row>
    <row r="161" spans="1:13" s="66" customFormat="1" x14ac:dyDescent="0.2">
      <c r="A161" s="59"/>
      <c r="B161" s="60"/>
      <c r="C161" s="108"/>
      <c r="D161" s="124">
        <f>'Step 1. Meteorological Inputs'!D176</f>
        <v>0</v>
      </c>
      <c r="E161" s="20">
        <f>'Step 1. Meteorological Inputs'!E176</f>
        <v>0</v>
      </c>
      <c r="F161" s="20">
        <f>'Step 1. Meteorological Inputs'!F176</f>
        <v>0</v>
      </c>
      <c r="G161" s="95" t="e">
        <f t="shared" si="4"/>
        <v>#NUM!</v>
      </c>
      <c r="H161" s="20" t="e">
        <f>'Step 1. Meteorological Inputs'!U176*'Step 2. Crown parameters'!$K$37*(-LN(1-'Step 1. Meteorological Inputs'!V176*(1/'Step 2. Crown parameters'!$G$37)))</f>
        <v>#DIV/0!</v>
      </c>
      <c r="I161" s="89" t="e">
        <f>'Step 1. Meteorological Inputs'!U176*'Step 2. Crown parameters'!$K$38*(-LN(1-'Step 1. Meteorological Inputs'!V176*(1/'Step 2. Crown parameters'!$G$38)))</f>
        <v>#DIV/0!</v>
      </c>
      <c r="J161" s="89" t="e">
        <f>'Step 1. Meteorological Inputs'!U176*'Step 2. Crown parameters'!$K$39*(-LN(1-'Step 1. Meteorological Inputs'!V176*(1/'Step 2. Crown parameters'!$G$39)))</f>
        <v>#DIV/0!</v>
      </c>
      <c r="K161" s="89" t="e">
        <f>'Step 1. Meteorological Inputs'!U176*'Step 2. Crown parameters'!$K$40*(-LN(1-'Step 1. Meteorological Inputs'!V176*(1/'Step 2. Crown parameters'!$G$40)))</f>
        <v>#DIV/0!</v>
      </c>
      <c r="L161" s="89" t="e">
        <f>'Step 1. Meteorological Inputs'!U176*'Step 2. Crown parameters'!$K$41*-(LN(1-'Step 1. Meteorological Inputs'!V176*(1/('Step 2. Crown parameters'!$G$41))))</f>
        <v>#DIV/0!</v>
      </c>
      <c r="M161" s="125" t="e">
        <f>'Step 1. Meteorological Inputs'!U176*'Step 2. Crown parameters'!$K$42*-(LN(1-'Step 1. Meteorological Inputs'!V176*(1/'Step 2. Crown parameters'!$G$42)))</f>
        <v>#DIV/0!</v>
      </c>
    </row>
    <row r="162" spans="1:13" s="66" customFormat="1" x14ac:dyDescent="0.2">
      <c r="A162" s="59"/>
      <c r="B162" s="60"/>
      <c r="C162" s="108"/>
      <c r="D162" s="124">
        <f>'Step 1. Meteorological Inputs'!D177</f>
        <v>0</v>
      </c>
      <c r="E162" s="20">
        <f>'Step 1. Meteorological Inputs'!E177</f>
        <v>0</v>
      </c>
      <c r="F162" s="20">
        <f>'Step 1. Meteorological Inputs'!F177</f>
        <v>0</v>
      </c>
      <c r="G162" s="95" t="e">
        <f t="shared" si="4"/>
        <v>#NUM!</v>
      </c>
      <c r="H162" s="20" t="e">
        <f>'Step 1. Meteorological Inputs'!U177*'Step 2. Crown parameters'!$K$37*(-LN(1-'Step 1. Meteorological Inputs'!V177*(1/'Step 2. Crown parameters'!$G$37)))</f>
        <v>#DIV/0!</v>
      </c>
      <c r="I162" s="89" t="e">
        <f>'Step 1. Meteorological Inputs'!U177*'Step 2. Crown parameters'!$K$38*(-LN(1-'Step 1. Meteorological Inputs'!V177*(1/'Step 2. Crown parameters'!$G$38)))</f>
        <v>#DIV/0!</v>
      </c>
      <c r="J162" s="89" t="e">
        <f>'Step 1. Meteorological Inputs'!U177*'Step 2. Crown parameters'!$K$39*(-LN(1-'Step 1. Meteorological Inputs'!V177*(1/'Step 2. Crown parameters'!$G$39)))</f>
        <v>#DIV/0!</v>
      </c>
      <c r="K162" s="89" t="e">
        <f>'Step 1. Meteorological Inputs'!U177*'Step 2. Crown parameters'!$K$40*(-LN(1-'Step 1. Meteorological Inputs'!V177*(1/'Step 2. Crown parameters'!$G$40)))</f>
        <v>#DIV/0!</v>
      </c>
      <c r="L162" s="89" t="e">
        <f>'Step 1. Meteorological Inputs'!U177*'Step 2. Crown parameters'!$K$41*-(LN(1-'Step 1. Meteorological Inputs'!V177*(1/('Step 2. Crown parameters'!$G$41))))</f>
        <v>#DIV/0!</v>
      </c>
      <c r="M162" s="125" t="e">
        <f>'Step 1. Meteorological Inputs'!U177*'Step 2. Crown parameters'!$K$42*-(LN(1-'Step 1. Meteorological Inputs'!V177*(1/'Step 2. Crown parameters'!$G$42)))</f>
        <v>#DIV/0!</v>
      </c>
    </row>
    <row r="163" spans="1:13" s="66" customFormat="1" x14ac:dyDescent="0.2">
      <c r="A163" s="59"/>
      <c r="B163" s="60"/>
      <c r="C163" s="108"/>
      <c r="D163" s="124">
        <f>'Step 1. Meteorological Inputs'!D178</f>
        <v>0</v>
      </c>
      <c r="E163" s="20">
        <f>'Step 1. Meteorological Inputs'!E178</f>
        <v>0</v>
      </c>
      <c r="F163" s="20">
        <f>'Step 1. Meteorological Inputs'!F178</f>
        <v>0</v>
      </c>
      <c r="G163" s="95" t="e">
        <f t="shared" si="4"/>
        <v>#NUM!</v>
      </c>
      <c r="H163" s="20" t="e">
        <f>'Step 1. Meteorological Inputs'!U178*'Step 2. Crown parameters'!$K$37*(-LN(1-'Step 1. Meteorological Inputs'!V178*(1/'Step 2. Crown parameters'!$G$37)))</f>
        <v>#DIV/0!</v>
      </c>
      <c r="I163" s="89" t="e">
        <f>'Step 1. Meteorological Inputs'!U178*'Step 2. Crown parameters'!$K$38*(-LN(1-'Step 1. Meteorological Inputs'!V178*(1/'Step 2. Crown parameters'!$G$38)))</f>
        <v>#DIV/0!</v>
      </c>
      <c r="J163" s="89" t="e">
        <f>'Step 1. Meteorological Inputs'!U178*'Step 2. Crown parameters'!$K$39*(-LN(1-'Step 1. Meteorological Inputs'!V178*(1/'Step 2. Crown parameters'!$G$39)))</f>
        <v>#DIV/0!</v>
      </c>
      <c r="K163" s="89" t="e">
        <f>'Step 1. Meteorological Inputs'!U178*'Step 2. Crown parameters'!$K$40*(-LN(1-'Step 1. Meteorological Inputs'!V178*(1/'Step 2. Crown parameters'!$G$40)))</f>
        <v>#DIV/0!</v>
      </c>
      <c r="L163" s="89" t="e">
        <f>'Step 1. Meteorological Inputs'!U178*'Step 2. Crown parameters'!$K$41*-(LN(1-'Step 1. Meteorological Inputs'!V178*(1/('Step 2. Crown parameters'!$G$41))))</f>
        <v>#DIV/0!</v>
      </c>
      <c r="M163" s="125" t="e">
        <f>'Step 1. Meteorological Inputs'!U178*'Step 2. Crown parameters'!$K$42*-(LN(1-'Step 1. Meteorological Inputs'!V178*(1/'Step 2. Crown parameters'!$G$42)))</f>
        <v>#DIV/0!</v>
      </c>
    </row>
    <row r="164" spans="1:13" s="66" customFormat="1" x14ac:dyDescent="0.2">
      <c r="A164" s="59"/>
      <c r="B164" s="60"/>
      <c r="C164" s="108"/>
      <c r="D164" s="124">
        <f>'Step 1. Meteorological Inputs'!D179</f>
        <v>0</v>
      </c>
      <c r="E164" s="20">
        <f>'Step 1. Meteorological Inputs'!E179</f>
        <v>0</v>
      </c>
      <c r="F164" s="20">
        <f>'Step 1. Meteorological Inputs'!F179</f>
        <v>0</v>
      </c>
      <c r="G164" s="95" t="e">
        <f t="shared" si="4"/>
        <v>#NUM!</v>
      </c>
      <c r="H164" s="20" t="e">
        <f>'Step 1. Meteorological Inputs'!U179*'Step 2. Crown parameters'!$K$37*(-LN(1-'Step 1. Meteorological Inputs'!V179*(1/'Step 2. Crown parameters'!$G$37)))</f>
        <v>#DIV/0!</v>
      </c>
      <c r="I164" s="89" t="e">
        <f>'Step 1. Meteorological Inputs'!U179*'Step 2. Crown parameters'!$K$38*(-LN(1-'Step 1. Meteorological Inputs'!V179*(1/'Step 2. Crown parameters'!$G$38)))</f>
        <v>#DIV/0!</v>
      </c>
      <c r="J164" s="89" t="e">
        <f>'Step 1. Meteorological Inputs'!U179*'Step 2. Crown parameters'!$K$39*(-LN(1-'Step 1. Meteorological Inputs'!V179*(1/'Step 2. Crown parameters'!$G$39)))</f>
        <v>#DIV/0!</v>
      </c>
      <c r="K164" s="89" t="e">
        <f>'Step 1. Meteorological Inputs'!U179*'Step 2. Crown parameters'!$K$40*(-LN(1-'Step 1. Meteorological Inputs'!V179*(1/'Step 2. Crown parameters'!$G$40)))</f>
        <v>#DIV/0!</v>
      </c>
      <c r="L164" s="89" t="e">
        <f>'Step 1. Meteorological Inputs'!U179*'Step 2. Crown parameters'!$K$41*-(LN(1-'Step 1. Meteorological Inputs'!V179*(1/('Step 2. Crown parameters'!$G$41))))</f>
        <v>#DIV/0!</v>
      </c>
      <c r="M164" s="125" t="e">
        <f>'Step 1. Meteorological Inputs'!U179*'Step 2. Crown parameters'!$K$42*-(LN(1-'Step 1. Meteorological Inputs'!V179*(1/'Step 2. Crown parameters'!$G$42)))</f>
        <v>#DIV/0!</v>
      </c>
    </row>
    <row r="165" spans="1:13" s="66" customFormat="1" x14ac:dyDescent="0.2">
      <c r="A165" s="59"/>
      <c r="B165" s="60"/>
      <c r="C165" s="108"/>
      <c r="D165" s="124">
        <f>'Step 1. Meteorological Inputs'!D180</f>
        <v>0</v>
      </c>
      <c r="E165" s="20">
        <f>'Step 1. Meteorological Inputs'!E180</f>
        <v>0</v>
      </c>
      <c r="F165" s="20">
        <f>'Step 1. Meteorological Inputs'!F180</f>
        <v>0</v>
      </c>
      <c r="G165" s="95" t="e">
        <f t="shared" si="4"/>
        <v>#NUM!</v>
      </c>
      <c r="H165" s="20" t="e">
        <f>'Step 1. Meteorological Inputs'!U180*'Step 2. Crown parameters'!$K$37*(-LN(1-'Step 1. Meteorological Inputs'!V180*(1/'Step 2. Crown parameters'!$G$37)))</f>
        <v>#DIV/0!</v>
      </c>
      <c r="I165" s="89" t="e">
        <f>'Step 1. Meteorological Inputs'!U180*'Step 2. Crown parameters'!$K$38*(-LN(1-'Step 1. Meteorological Inputs'!V180*(1/'Step 2. Crown parameters'!$G$38)))</f>
        <v>#DIV/0!</v>
      </c>
      <c r="J165" s="89" t="e">
        <f>'Step 1. Meteorological Inputs'!U180*'Step 2. Crown parameters'!$K$39*(-LN(1-'Step 1. Meteorological Inputs'!V180*(1/'Step 2. Crown parameters'!$G$39)))</f>
        <v>#DIV/0!</v>
      </c>
      <c r="K165" s="89" t="e">
        <f>'Step 1. Meteorological Inputs'!U180*'Step 2. Crown parameters'!$K$40*(-LN(1-'Step 1. Meteorological Inputs'!V180*(1/'Step 2. Crown parameters'!$G$40)))</f>
        <v>#DIV/0!</v>
      </c>
      <c r="L165" s="89" t="e">
        <f>'Step 1. Meteorological Inputs'!U180*'Step 2. Crown parameters'!$K$41*-(LN(1-'Step 1. Meteorological Inputs'!V180*(1/('Step 2. Crown parameters'!$G$41))))</f>
        <v>#DIV/0!</v>
      </c>
      <c r="M165" s="125" t="e">
        <f>'Step 1. Meteorological Inputs'!U180*'Step 2. Crown parameters'!$K$42*-(LN(1-'Step 1. Meteorological Inputs'!V180*(1/'Step 2. Crown parameters'!$G$42)))</f>
        <v>#DIV/0!</v>
      </c>
    </row>
    <row r="166" spans="1:13" s="66" customFormat="1" x14ac:dyDescent="0.2">
      <c r="A166" s="59"/>
      <c r="B166" s="60"/>
      <c r="C166" s="108"/>
      <c r="D166" s="124">
        <f>'Step 1. Meteorological Inputs'!D181</f>
        <v>0</v>
      </c>
      <c r="E166" s="20">
        <f>'Step 1. Meteorological Inputs'!E181</f>
        <v>0</v>
      </c>
      <c r="F166" s="20">
        <f>'Step 1. Meteorological Inputs'!F181</f>
        <v>0</v>
      </c>
      <c r="G166" s="95" t="e">
        <f t="shared" si="4"/>
        <v>#NUM!</v>
      </c>
      <c r="H166" s="20" t="e">
        <f>'Step 1. Meteorological Inputs'!U181*'Step 2. Crown parameters'!$K$37*(-LN(1-'Step 1. Meteorological Inputs'!V181*(1/'Step 2. Crown parameters'!$G$37)))</f>
        <v>#DIV/0!</v>
      </c>
      <c r="I166" s="89" t="e">
        <f>'Step 1. Meteorological Inputs'!U181*'Step 2. Crown parameters'!$K$38*(-LN(1-'Step 1. Meteorological Inputs'!V181*(1/'Step 2. Crown parameters'!$G$38)))</f>
        <v>#DIV/0!</v>
      </c>
      <c r="J166" s="89" t="e">
        <f>'Step 1. Meteorological Inputs'!U181*'Step 2. Crown parameters'!$K$39*(-LN(1-'Step 1. Meteorological Inputs'!V181*(1/'Step 2. Crown parameters'!$G$39)))</f>
        <v>#DIV/0!</v>
      </c>
      <c r="K166" s="89" t="e">
        <f>'Step 1. Meteorological Inputs'!U181*'Step 2. Crown parameters'!$K$40*(-LN(1-'Step 1. Meteorological Inputs'!V181*(1/'Step 2. Crown parameters'!$G$40)))</f>
        <v>#DIV/0!</v>
      </c>
      <c r="L166" s="89" t="e">
        <f>'Step 1. Meteorological Inputs'!U181*'Step 2. Crown parameters'!$K$41*-(LN(1-'Step 1. Meteorological Inputs'!V181*(1/('Step 2. Crown parameters'!$G$41))))</f>
        <v>#DIV/0!</v>
      </c>
      <c r="M166" s="125" t="e">
        <f>'Step 1. Meteorological Inputs'!U181*'Step 2. Crown parameters'!$K$42*-(LN(1-'Step 1. Meteorological Inputs'!V181*(1/'Step 2. Crown parameters'!$G$42)))</f>
        <v>#DIV/0!</v>
      </c>
    </row>
    <row r="167" spans="1:13" s="66" customFormat="1" x14ac:dyDescent="0.2">
      <c r="A167" s="59"/>
      <c r="B167" s="60"/>
      <c r="C167" s="108"/>
      <c r="D167" s="124">
        <f>'Step 1. Meteorological Inputs'!D182</f>
        <v>0</v>
      </c>
      <c r="E167" s="20">
        <f>'Step 1. Meteorological Inputs'!E182</f>
        <v>0</v>
      </c>
      <c r="F167" s="20">
        <f>'Step 1. Meteorological Inputs'!F182</f>
        <v>0</v>
      </c>
      <c r="G167" s="95" t="e">
        <f t="shared" si="4"/>
        <v>#NUM!</v>
      </c>
      <c r="H167" s="20" t="e">
        <f>'Step 1. Meteorological Inputs'!U182*'Step 2. Crown parameters'!$K$37*(-LN(1-'Step 1. Meteorological Inputs'!V182*(1/'Step 2. Crown parameters'!$G$37)))</f>
        <v>#DIV/0!</v>
      </c>
      <c r="I167" s="89" t="e">
        <f>'Step 1. Meteorological Inputs'!U182*'Step 2. Crown parameters'!$K$38*(-LN(1-'Step 1. Meteorological Inputs'!V182*(1/'Step 2. Crown parameters'!$G$38)))</f>
        <v>#DIV/0!</v>
      </c>
      <c r="J167" s="89" t="e">
        <f>'Step 1. Meteorological Inputs'!U182*'Step 2. Crown parameters'!$K$39*(-LN(1-'Step 1. Meteorological Inputs'!V182*(1/'Step 2. Crown parameters'!$G$39)))</f>
        <v>#DIV/0!</v>
      </c>
      <c r="K167" s="89" t="e">
        <f>'Step 1. Meteorological Inputs'!U182*'Step 2. Crown parameters'!$K$40*(-LN(1-'Step 1. Meteorological Inputs'!V182*(1/'Step 2. Crown parameters'!$G$40)))</f>
        <v>#DIV/0!</v>
      </c>
      <c r="L167" s="89" t="e">
        <f>'Step 1. Meteorological Inputs'!U182*'Step 2. Crown parameters'!$K$41*-(LN(1-'Step 1. Meteorological Inputs'!V182*(1/('Step 2. Crown parameters'!$G$41))))</f>
        <v>#DIV/0!</v>
      </c>
      <c r="M167" s="125" t="e">
        <f>'Step 1. Meteorological Inputs'!U182*'Step 2. Crown parameters'!$K$42*-(LN(1-'Step 1. Meteorological Inputs'!V182*(1/'Step 2. Crown parameters'!$G$42)))</f>
        <v>#DIV/0!</v>
      </c>
    </row>
    <row r="168" spans="1:13" s="66" customFormat="1" x14ac:dyDescent="0.2">
      <c r="A168" s="59"/>
      <c r="B168" s="60"/>
      <c r="C168" s="108"/>
      <c r="D168" s="124">
        <f>'Step 1. Meteorological Inputs'!D183</f>
        <v>0</v>
      </c>
      <c r="E168" s="20">
        <f>'Step 1. Meteorological Inputs'!E183</f>
        <v>0</v>
      </c>
      <c r="F168" s="20">
        <f>'Step 1. Meteorological Inputs'!F183</f>
        <v>0</v>
      </c>
      <c r="G168" s="95" t="e">
        <f t="shared" si="4"/>
        <v>#NUM!</v>
      </c>
      <c r="H168" s="20" t="e">
        <f>'Step 1. Meteorological Inputs'!U183*'Step 2. Crown parameters'!$K$37*(-LN(1-'Step 1. Meteorological Inputs'!V183*(1/'Step 2. Crown parameters'!$G$37)))</f>
        <v>#DIV/0!</v>
      </c>
      <c r="I168" s="89" t="e">
        <f>'Step 1. Meteorological Inputs'!U183*'Step 2. Crown parameters'!$K$38*(-LN(1-'Step 1. Meteorological Inputs'!V183*(1/'Step 2. Crown parameters'!$G$38)))</f>
        <v>#DIV/0!</v>
      </c>
      <c r="J168" s="89" t="e">
        <f>'Step 1. Meteorological Inputs'!U183*'Step 2. Crown parameters'!$K$39*(-LN(1-'Step 1. Meteorological Inputs'!V183*(1/'Step 2. Crown parameters'!$G$39)))</f>
        <v>#DIV/0!</v>
      </c>
      <c r="K168" s="89" t="e">
        <f>'Step 1. Meteorological Inputs'!U183*'Step 2. Crown parameters'!$K$40*(-LN(1-'Step 1. Meteorological Inputs'!V183*(1/'Step 2. Crown parameters'!$G$40)))</f>
        <v>#DIV/0!</v>
      </c>
      <c r="L168" s="89" t="e">
        <f>'Step 1. Meteorological Inputs'!U183*'Step 2. Crown parameters'!$K$41*-(LN(1-'Step 1. Meteorological Inputs'!V183*(1/('Step 2. Crown parameters'!$G$41))))</f>
        <v>#DIV/0!</v>
      </c>
      <c r="M168" s="125" t="e">
        <f>'Step 1. Meteorological Inputs'!U183*'Step 2. Crown parameters'!$K$42*-(LN(1-'Step 1. Meteorological Inputs'!V183*(1/'Step 2. Crown parameters'!$G$42)))</f>
        <v>#DIV/0!</v>
      </c>
    </row>
    <row r="169" spans="1:13" s="66" customFormat="1" x14ac:dyDescent="0.2">
      <c r="A169" s="59"/>
      <c r="B169" s="60"/>
      <c r="C169" s="108"/>
      <c r="D169" s="124">
        <f>'Step 1. Meteorological Inputs'!D184</f>
        <v>0</v>
      </c>
      <c r="E169" s="20">
        <f>'Step 1. Meteorological Inputs'!E184</f>
        <v>0</v>
      </c>
      <c r="F169" s="20">
        <f>'Step 1. Meteorological Inputs'!F184</f>
        <v>0</v>
      </c>
      <c r="G169" s="95" t="e">
        <f t="shared" si="4"/>
        <v>#NUM!</v>
      </c>
      <c r="H169" s="20" t="e">
        <f>'Step 1. Meteorological Inputs'!U184*'Step 2. Crown parameters'!$K$37*(-LN(1-'Step 1. Meteorological Inputs'!V184*(1/'Step 2. Crown parameters'!$G$37)))</f>
        <v>#DIV/0!</v>
      </c>
      <c r="I169" s="89" t="e">
        <f>'Step 1. Meteorological Inputs'!U184*'Step 2. Crown parameters'!$K$38*(-LN(1-'Step 1. Meteorological Inputs'!V184*(1/'Step 2. Crown parameters'!$G$38)))</f>
        <v>#DIV/0!</v>
      </c>
      <c r="J169" s="89" t="e">
        <f>'Step 1. Meteorological Inputs'!U184*'Step 2. Crown parameters'!$K$39*(-LN(1-'Step 1. Meteorological Inputs'!V184*(1/'Step 2. Crown parameters'!$G$39)))</f>
        <v>#DIV/0!</v>
      </c>
      <c r="K169" s="89" t="e">
        <f>'Step 1. Meteorological Inputs'!U184*'Step 2. Crown parameters'!$K$40*(-LN(1-'Step 1. Meteorological Inputs'!V184*(1/'Step 2. Crown parameters'!$G$40)))</f>
        <v>#DIV/0!</v>
      </c>
      <c r="L169" s="89" t="e">
        <f>'Step 1. Meteorological Inputs'!U184*'Step 2. Crown parameters'!$K$41*-(LN(1-'Step 1. Meteorological Inputs'!V184*(1/('Step 2. Crown parameters'!$G$41))))</f>
        <v>#DIV/0!</v>
      </c>
      <c r="M169" s="125" t="e">
        <f>'Step 1. Meteorological Inputs'!U184*'Step 2. Crown parameters'!$K$42*-(LN(1-'Step 1. Meteorological Inputs'!V184*(1/'Step 2. Crown parameters'!$G$42)))</f>
        <v>#DIV/0!</v>
      </c>
    </row>
    <row r="170" spans="1:13" s="66" customFormat="1" x14ac:dyDescent="0.2">
      <c r="A170" s="59"/>
      <c r="B170" s="60"/>
      <c r="C170" s="108"/>
      <c r="D170" s="124">
        <f>'Step 1. Meteorological Inputs'!D185</f>
        <v>0</v>
      </c>
      <c r="E170" s="20">
        <f>'Step 1. Meteorological Inputs'!E185</f>
        <v>0</v>
      </c>
      <c r="F170" s="20">
        <f>'Step 1. Meteorological Inputs'!F185</f>
        <v>0</v>
      </c>
      <c r="G170" s="95" t="e">
        <f t="shared" si="4"/>
        <v>#NUM!</v>
      </c>
      <c r="H170" s="20" t="e">
        <f>'Step 1. Meteorological Inputs'!U185*'Step 2. Crown parameters'!$K$37*(-LN(1-'Step 1. Meteorological Inputs'!V185*(1/'Step 2. Crown parameters'!$G$37)))</f>
        <v>#DIV/0!</v>
      </c>
      <c r="I170" s="89" t="e">
        <f>'Step 1. Meteorological Inputs'!U185*'Step 2. Crown parameters'!$K$38*(-LN(1-'Step 1. Meteorological Inputs'!V185*(1/'Step 2. Crown parameters'!$G$38)))</f>
        <v>#DIV/0!</v>
      </c>
      <c r="J170" s="89" t="e">
        <f>'Step 1. Meteorological Inputs'!U185*'Step 2. Crown parameters'!$K$39*(-LN(1-'Step 1. Meteorological Inputs'!V185*(1/'Step 2. Crown parameters'!$G$39)))</f>
        <v>#DIV/0!</v>
      </c>
      <c r="K170" s="89" t="e">
        <f>'Step 1. Meteorological Inputs'!U185*'Step 2. Crown parameters'!$K$40*(-LN(1-'Step 1. Meteorological Inputs'!V185*(1/'Step 2. Crown parameters'!$G$40)))</f>
        <v>#DIV/0!</v>
      </c>
      <c r="L170" s="89" t="e">
        <f>'Step 1. Meteorological Inputs'!U185*'Step 2. Crown parameters'!$K$41*-(LN(1-'Step 1. Meteorological Inputs'!V185*(1/('Step 2. Crown parameters'!$G$41))))</f>
        <v>#DIV/0!</v>
      </c>
      <c r="M170" s="125" t="e">
        <f>'Step 1. Meteorological Inputs'!U185*'Step 2. Crown parameters'!$K$42*-(LN(1-'Step 1. Meteorological Inputs'!V185*(1/'Step 2. Crown parameters'!$G$42)))</f>
        <v>#DIV/0!</v>
      </c>
    </row>
    <row r="171" spans="1:13" s="66" customFormat="1" x14ac:dyDescent="0.2">
      <c r="A171" s="59"/>
      <c r="B171" s="60"/>
      <c r="C171" s="108"/>
      <c r="D171" s="124">
        <f>'Step 1. Meteorological Inputs'!D186</f>
        <v>0</v>
      </c>
      <c r="E171" s="20">
        <f>'Step 1. Meteorological Inputs'!E186</f>
        <v>0</v>
      </c>
      <c r="F171" s="20">
        <f>'Step 1. Meteorological Inputs'!F186</f>
        <v>0</v>
      </c>
      <c r="G171" s="95" t="e">
        <f t="shared" si="4"/>
        <v>#NUM!</v>
      </c>
      <c r="H171" s="20" t="e">
        <f>'Step 1. Meteorological Inputs'!U186*'Step 2. Crown parameters'!$K$37*(-LN(1-'Step 1. Meteorological Inputs'!V186*(1/'Step 2. Crown parameters'!$G$37)))</f>
        <v>#DIV/0!</v>
      </c>
      <c r="I171" s="89" t="e">
        <f>'Step 1. Meteorological Inputs'!U186*'Step 2. Crown parameters'!$K$38*(-LN(1-'Step 1. Meteorological Inputs'!V186*(1/'Step 2. Crown parameters'!$G$38)))</f>
        <v>#DIV/0!</v>
      </c>
      <c r="J171" s="89" t="e">
        <f>'Step 1. Meteorological Inputs'!U186*'Step 2. Crown parameters'!$K$39*(-LN(1-'Step 1. Meteorological Inputs'!V186*(1/'Step 2. Crown parameters'!$G$39)))</f>
        <v>#DIV/0!</v>
      </c>
      <c r="K171" s="89" t="e">
        <f>'Step 1. Meteorological Inputs'!U186*'Step 2. Crown parameters'!$K$40*(-LN(1-'Step 1. Meteorological Inputs'!V186*(1/'Step 2. Crown parameters'!$G$40)))</f>
        <v>#DIV/0!</v>
      </c>
      <c r="L171" s="89" t="e">
        <f>'Step 1. Meteorological Inputs'!U186*'Step 2. Crown parameters'!$K$41*-(LN(1-'Step 1. Meteorological Inputs'!V186*(1/('Step 2. Crown parameters'!$G$41))))</f>
        <v>#DIV/0!</v>
      </c>
      <c r="M171" s="125" t="e">
        <f>'Step 1. Meteorological Inputs'!U186*'Step 2. Crown parameters'!$K$42*-(LN(1-'Step 1. Meteorological Inputs'!V186*(1/'Step 2. Crown parameters'!$G$42)))</f>
        <v>#DIV/0!</v>
      </c>
    </row>
    <row r="172" spans="1:13" s="66" customFormat="1" x14ac:dyDescent="0.2">
      <c r="A172" s="59"/>
      <c r="B172" s="60"/>
      <c r="C172" s="108"/>
      <c r="D172" s="124">
        <f>'Step 1. Meteorological Inputs'!D187</f>
        <v>0</v>
      </c>
      <c r="E172" s="20">
        <f>'Step 1. Meteorological Inputs'!E187</f>
        <v>0</v>
      </c>
      <c r="F172" s="20">
        <f>'Step 1. Meteorological Inputs'!F187</f>
        <v>0</v>
      </c>
      <c r="G172" s="95" t="e">
        <f t="shared" si="4"/>
        <v>#NUM!</v>
      </c>
      <c r="H172" s="20" t="e">
        <f>'Step 1. Meteorological Inputs'!U187*'Step 2. Crown parameters'!$K$37*(-LN(1-'Step 1. Meteorological Inputs'!V187*(1/'Step 2. Crown parameters'!$G$37)))</f>
        <v>#DIV/0!</v>
      </c>
      <c r="I172" s="89" t="e">
        <f>'Step 1. Meteorological Inputs'!U187*'Step 2. Crown parameters'!$K$38*(-LN(1-'Step 1. Meteorological Inputs'!V187*(1/'Step 2. Crown parameters'!$G$38)))</f>
        <v>#DIV/0!</v>
      </c>
      <c r="J172" s="89" t="e">
        <f>'Step 1. Meteorological Inputs'!U187*'Step 2. Crown parameters'!$K$39*(-LN(1-'Step 1. Meteorological Inputs'!V187*(1/'Step 2. Crown parameters'!$G$39)))</f>
        <v>#DIV/0!</v>
      </c>
      <c r="K172" s="89" t="e">
        <f>'Step 1. Meteorological Inputs'!U187*'Step 2. Crown parameters'!$K$40*(-LN(1-'Step 1. Meteorological Inputs'!V187*(1/'Step 2. Crown parameters'!$G$40)))</f>
        <v>#DIV/0!</v>
      </c>
      <c r="L172" s="89" t="e">
        <f>'Step 1. Meteorological Inputs'!U187*'Step 2. Crown parameters'!$K$41*-(LN(1-'Step 1. Meteorological Inputs'!V187*(1/('Step 2. Crown parameters'!$G$41))))</f>
        <v>#DIV/0!</v>
      </c>
      <c r="M172" s="125" t="e">
        <f>'Step 1. Meteorological Inputs'!U187*'Step 2. Crown parameters'!$K$42*-(LN(1-'Step 1. Meteorological Inputs'!V187*(1/'Step 2. Crown parameters'!$G$42)))</f>
        <v>#DIV/0!</v>
      </c>
    </row>
    <row r="173" spans="1:13" s="66" customFormat="1" x14ac:dyDescent="0.2">
      <c r="A173" s="59"/>
      <c r="B173" s="60"/>
      <c r="C173" s="108"/>
      <c r="D173" s="124">
        <f>'Step 1. Meteorological Inputs'!D188</f>
        <v>0</v>
      </c>
      <c r="E173" s="20">
        <f>'Step 1. Meteorological Inputs'!E188</f>
        <v>0</v>
      </c>
      <c r="F173" s="20">
        <f>'Step 1. Meteorological Inputs'!F188</f>
        <v>0</v>
      </c>
      <c r="G173" s="95" t="e">
        <f t="shared" si="4"/>
        <v>#NUM!</v>
      </c>
      <c r="H173" s="20" t="e">
        <f>'Step 1. Meteorological Inputs'!U188*'Step 2. Crown parameters'!$K$37*(-LN(1-'Step 1. Meteorological Inputs'!V188*(1/'Step 2. Crown parameters'!$G$37)))</f>
        <v>#DIV/0!</v>
      </c>
      <c r="I173" s="89" t="e">
        <f>'Step 1. Meteorological Inputs'!U188*'Step 2. Crown parameters'!$K$38*(-LN(1-'Step 1. Meteorological Inputs'!V188*(1/'Step 2. Crown parameters'!$G$38)))</f>
        <v>#DIV/0!</v>
      </c>
      <c r="J173" s="89" t="e">
        <f>'Step 1. Meteorological Inputs'!U188*'Step 2. Crown parameters'!$K$39*(-LN(1-'Step 1. Meteorological Inputs'!V188*(1/'Step 2. Crown parameters'!$G$39)))</f>
        <v>#DIV/0!</v>
      </c>
      <c r="K173" s="89" t="e">
        <f>'Step 1. Meteorological Inputs'!U188*'Step 2. Crown parameters'!$K$40*(-LN(1-'Step 1. Meteorological Inputs'!V188*(1/'Step 2. Crown parameters'!$G$40)))</f>
        <v>#DIV/0!</v>
      </c>
      <c r="L173" s="89" t="e">
        <f>'Step 1. Meteorological Inputs'!U188*'Step 2. Crown parameters'!$K$41*-(LN(1-'Step 1. Meteorological Inputs'!V188*(1/('Step 2. Crown parameters'!$G$41))))</f>
        <v>#DIV/0!</v>
      </c>
      <c r="M173" s="125" t="e">
        <f>'Step 1. Meteorological Inputs'!U188*'Step 2. Crown parameters'!$K$42*-(LN(1-'Step 1. Meteorological Inputs'!V188*(1/'Step 2. Crown parameters'!$G$42)))</f>
        <v>#DIV/0!</v>
      </c>
    </row>
    <row r="174" spans="1:13" s="66" customFormat="1" x14ac:dyDescent="0.2">
      <c r="A174" s="59"/>
      <c r="B174" s="60"/>
      <c r="C174" s="108"/>
      <c r="D174" s="124">
        <f>'Step 1. Meteorological Inputs'!D189</f>
        <v>0</v>
      </c>
      <c r="E174" s="20">
        <f>'Step 1. Meteorological Inputs'!E189</f>
        <v>0</v>
      </c>
      <c r="F174" s="20">
        <f>'Step 1. Meteorological Inputs'!F189</f>
        <v>0</v>
      </c>
      <c r="G174" s="95" t="e">
        <f t="shared" si="4"/>
        <v>#NUM!</v>
      </c>
      <c r="H174" s="20" t="e">
        <f>'Step 1. Meteorological Inputs'!U189*'Step 2. Crown parameters'!$K$37*(-LN(1-'Step 1. Meteorological Inputs'!V189*(1/'Step 2. Crown parameters'!$G$37)))</f>
        <v>#DIV/0!</v>
      </c>
      <c r="I174" s="89" t="e">
        <f>'Step 1. Meteorological Inputs'!U189*'Step 2. Crown parameters'!$K$38*(-LN(1-'Step 1. Meteorological Inputs'!V189*(1/'Step 2. Crown parameters'!$G$38)))</f>
        <v>#DIV/0!</v>
      </c>
      <c r="J174" s="89" t="e">
        <f>'Step 1. Meteorological Inputs'!U189*'Step 2. Crown parameters'!$K$39*(-LN(1-'Step 1. Meteorological Inputs'!V189*(1/'Step 2. Crown parameters'!$G$39)))</f>
        <v>#DIV/0!</v>
      </c>
      <c r="K174" s="89" t="e">
        <f>'Step 1. Meteorological Inputs'!U189*'Step 2. Crown parameters'!$K$40*(-LN(1-'Step 1. Meteorological Inputs'!V189*(1/'Step 2. Crown parameters'!$G$40)))</f>
        <v>#DIV/0!</v>
      </c>
      <c r="L174" s="89" t="e">
        <f>'Step 1. Meteorological Inputs'!U189*'Step 2. Crown parameters'!$K$41*-(LN(1-'Step 1. Meteorological Inputs'!V189*(1/('Step 2. Crown parameters'!$G$41))))</f>
        <v>#DIV/0!</v>
      </c>
      <c r="M174" s="125" t="e">
        <f>'Step 1. Meteorological Inputs'!U189*'Step 2. Crown parameters'!$K$42*-(LN(1-'Step 1. Meteorological Inputs'!V189*(1/'Step 2. Crown parameters'!$G$42)))</f>
        <v>#DIV/0!</v>
      </c>
    </row>
    <row r="175" spans="1:13" s="66" customFormat="1" x14ac:dyDescent="0.2">
      <c r="A175" s="59"/>
      <c r="B175" s="60"/>
      <c r="C175" s="108"/>
      <c r="D175" s="124">
        <f>'Step 1. Meteorological Inputs'!D190</f>
        <v>0</v>
      </c>
      <c r="E175" s="20">
        <f>'Step 1. Meteorological Inputs'!E190</f>
        <v>0</v>
      </c>
      <c r="F175" s="20">
        <f>'Step 1. Meteorological Inputs'!F190</f>
        <v>0</v>
      </c>
      <c r="G175" s="95" t="e">
        <f t="shared" si="4"/>
        <v>#NUM!</v>
      </c>
      <c r="H175" s="20" t="e">
        <f>'Step 1. Meteorological Inputs'!U190*'Step 2. Crown parameters'!$K$37*(-LN(1-'Step 1. Meteorological Inputs'!V190*(1/'Step 2. Crown parameters'!$G$37)))</f>
        <v>#DIV/0!</v>
      </c>
      <c r="I175" s="89" t="e">
        <f>'Step 1. Meteorological Inputs'!U190*'Step 2. Crown parameters'!$K$38*(-LN(1-'Step 1. Meteorological Inputs'!V190*(1/'Step 2. Crown parameters'!$G$38)))</f>
        <v>#DIV/0!</v>
      </c>
      <c r="J175" s="89" t="e">
        <f>'Step 1. Meteorological Inputs'!U190*'Step 2. Crown parameters'!$K$39*(-LN(1-'Step 1. Meteorological Inputs'!V190*(1/'Step 2. Crown parameters'!$G$39)))</f>
        <v>#DIV/0!</v>
      </c>
      <c r="K175" s="89" t="e">
        <f>'Step 1. Meteorological Inputs'!U190*'Step 2. Crown parameters'!$K$40*(-LN(1-'Step 1. Meteorological Inputs'!V190*(1/'Step 2. Crown parameters'!$G$40)))</f>
        <v>#DIV/0!</v>
      </c>
      <c r="L175" s="89" t="e">
        <f>'Step 1. Meteorological Inputs'!U190*'Step 2. Crown parameters'!$K$41*-(LN(1-'Step 1. Meteorological Inputs'!V190*(1/('Step 2. Crown parameters'!$G$41))))</f>
        <v>#DIV/0!</v>
      </c>
      <c r="M175" s="125" t="e">
        <f>'Step 1. Meteorological Inputs'!U190*'Step 2. Crown parameters'!$K$42*-(LN(1-'Step 1. Meteorological Inputs'!V190*(1/'Step 2. Crown parameters'!$G$42)))</f>
        <v>#DIV/0!</v>
      </c>
    </row>
    <row r="176" spans="1:13" s="66" customFormat="1" x14ac:dyDescent="0.2">
      <c r="A176" s="59"/>
      <c r="B176" s="60"/>
      <c r="C176" s="108"/>
      <c r="D176" s="124">
        <f>'Step 1. Meteorological Inputs'!D191</f>
        <v>0</v>
      </c>
      <c r="E176" s="20">
        <f>'Step 1. Meteorological Inputs'!E191</f>
        <v>0</v>
      </c>
      <c r="F176" s="20">
        <f>'Step 1. Meteorological Inputs'!F191</f>
        <v>0</v>
      </c>
      <c r="G176" s="95" t="e">
        <f t="shared" si="4"/>
        <v>#NUM!</v>
      </c>
      <c r="H176" s="20" t="e">
        <f>'Step 1. Meteorological Inputs'!U191*'Step 2. Crown parameters'!$K$37*(-LN(1-'Step 1. Meteorological Inputs'!V191*(1/'Step 2. Crown parameters'!$G$37)))</f>
        <v>#DIV/0!</v>
      </c>
      <c r="I176" s="89" t="e">
        <f>'Step 1. Meteorological Inputs'!U191*'Step 2. Crown parameters'!$K$38*(-LN(1-'Step 1. Meteorological Inputs'!V191*(1/'Step 2. Crown parameters'!$G$38)))</f>
        <v>#DIV/0!</v>
      </c>
      <c r="J176" s="89" t="e">
        <f>'Step 1. Meteorological Inputs'!U191*'Step 2. Crown parameters'!$K$39*(-LN(1-'Step 1. Meteorological Inputs'!V191*(1/'Step 2. Crown parameters'!$G$39)))</f>
        <v>#DIV/0!</v>
      </c>
      <c r="K176" s="89" t="e">
        <f>'Step 1. Meteorological Inputs'!U191*'Step 2. Crown parameters'!$K$40*(-LN(1-'Step 1. Meteorological Inputs'!V191*(1/'Step 2. Crown parameters'!$G$40)))</f>
        <v>#DIV/0!</v>
      </c>
      <c r="L176" s="89" t="e">
        <f>'Step 1. Meteorological Inputs'!U191*'Step 2. Crown parameters'!$K$41*-(LN(1-'Step 1. Meteorological Inputs'!V191*(1/('Step 2. Crown parameters'!$G$41))))</f>
        <v>#DIV/0!</v>
      </c>
      <c r="M176" s="125" t="e">
        <f>'Step 1. Meteorological Inputs'!U191*'Step 2. Crown parameters'!$K$42*-(LN(1-'Step 1. Meteorological Inputs'!V191*(1/'Step 2. Crown parameters'!$G$42)))</f>
        <v>#DIV/0!</v>
      </c>
    </row>
    <row r="177" spans="1:13" s="66" customFormat="1" x14ac:dyDescent="0.2">
      <c r="A177" s="59"/>
      <c r="B177" s="60"/>
      <c r="C177" s="108"/>
      <c r="D177" s="124">
        <f>'Step 1. Meteorological Inputs'!D192</f>
        <v>0</v>
      </c>
      <c r="E177" s="20">
        <f>'Step 1. Meteorological Inputs'!E192</f>
        <v>0</v>
      </c>
      <c r="F177" s="20">
        <f>'Step 1. Meteorological Inputs'!F192</f>
        <v>0</v>
      </c>
      <c r="G177" s="95" t="e">
        <f t="shared" si="4"/>
        <v>#NUM!</v>
      </c>
      <c r="H177" s="20" t="e">
        <f>'Step 1. Meteorological Inputs'!U192*'Step 2. Crown parameters'!$K$37*(-LN(1-'Step 1. Meteorological Inputs'!V192*(1/'Step 2. Crown parameters'!$G$37)))</f>
        <v>#DIV/0!</v>
      </c>
      <c r="I177" s="89" t="e">
        <f>'Step 1. Meteorological Inputs'!U192*'Step 2. Crown parameters'!$K$38*(-LN(1-'Step 1. Meteorological Inputs'!V192*(1/'Step 2. Crown parameters'!$G$38)))</f>
        <v>#DIV/0!</v>
      </c>
      <c r="J177" s="89" t="e">
        <f>'Step 1. Meteorological Inputs'!U192*'Step 2. Crown parameters'!$K$39*(-LN(1-'Step 1. Meteorological Inputs'!V192*(1/'Step 2. Crown parameters'!$G$39)))</f>
        <v>#DIV/0!</v>
      </c>
      <c r="K177" s="89" t="e">
        <f>'Step 1. Meteorological Inputs'!U192*'Step 2. Crown parameters'!$K$40*(-LN(1-'Step 1. Meteorological Inputs'!V192*(1/'Step 2. Crown parameters'!$G$40)))</f>
        <v>#DIV/0!</v>
      </c>
      <c r="L177" s="89" t="e">
        <f>'Step 1. Meteorological Inputs'!U192*'Step 2. Crown parameters'!$K$41*-(LN(1-'Step 1. Meteorological Inputs'!V192*(1/('Step 2. Crown parameters'!$G$41))))</f>
        <v>#DIV/0!</v>
      </c>
      <c r="M177" s="125" t="e">
        <f>'Step 1. Meteorological Inputs'!U192*'Step 2. Crown parameters'!$K$42*-(LN(1-'Step 1. Meteorological Inputs'!V192*(1/'Step 2. Crown parameters'!$G$42)))</f>
        <v>#DIV/0!</v>
      </c>
    </row>
    <row r="178" spans="1:13" s="66" customFormat="1" x14ac:dyDescent="0.2">
      <c r="A178" s="59"/>
      <c r="B178" s="60"/>
      <c r="C178" s="108"/>
      <c r="D178" s="124">
        <f>'Step 1. Meteorological Inputs'!D193</f>
        <v>0</v>
      </c>
      <c r="E178" s="20">
        <f>'Step 1. Meteorological Inputs'!E193</f>
        <v>0</v>
      </c>
      <c r="F178" s="20">
        <f>'Step 1. Meteorological Inputs'!F193</f>
        <v>0</v>
      </c>
      <c r="G178" s="95" t="e">
        <f t="shared" si="4"/>
        <v>#NUM!</v>
      </c>
      <c r="H178" s="20" t="e">
        <f>'Step 1. Meteorological Inputs'!U193*'Step 2. Crown parameters'!$K$37*(-LN(1-'Step 1. Meteorological Inputs'!V193*(1/'Step 2. Crown parameters'!$G$37)))</f>
        <v>#DIV/0!</v>
      </c>
      <c r="I178" s="89" t="e">
        <f>'Step 1. Meteorological Inputs'!U193*'Step 2. Crown parameters'!$K$38*(-LN(1-'Step 1. Meteorological Inputs'!V193*(1/'Step 2. Crown parameters'!$G$38)))</f>
        <v>#DIV/0!</v>
      </c>
      <c r="J178" s="89" t="e">
        <f>'Step 1. Meteorological Inputs'!U193*'Step 2. Crown parameters'!$K$39*(-LN(1-'Step 1. Meteorological Inputs'!V193*(1/'Step 2. Crown parameters'!$G$39)))</f>
        <v>#DIV/0!</v>
      </c>
      <c r="K178" s="89" t="e">
        <f>'Step 1. Meteorological Inputs'!U193*'Step 2. Crown parameters'!$K$40*(-LN(1-'Step 1. Meteorological Inputs'!V193*(1/'Step 2. Crown parameters'!$G$40)))</f>
        <v>#DIV/0!</v>
      </c>
      <c r="L178" s="89" t="e">
        <f>'Step 1. Meteorological Inputs'!U193*'Step 2. Crown parameters'!$K$41*-(LN(1-'Step 1. Meteorological Inputs'!V193*(1/('Step 2. Crown parameters'!$G$41))))</f>
        <v>#DIV/0!</v>
      </c>
      <c r="M178" s="125" t="e">
        <f>'Step 1. Meteorological Inputs'!U193*'Step 2. Crown parameters'!$K$42*-(LN(1-'Step 1. Meteorological Inputs'!V193*(1/'Step 2. Crown parameters'!$G$42)))</f>
        <v>#DIV/0!</v>
      </c>
    </row>
    <row r="179" spans="1:13" s="66" customFormat="1" x14ac:dyDescent="0.2">
      <c r="A179" s="59"/>
      <c r="B179" s="60"/>
      <c r="C179" s="108"/>
      <c r="D179" s="124">
        <f>'Step 1. Meteorological Inputs'!D194</f>
        <v>0</v>
      </c>
      <c r="E179" s="20">
        <f>'Step 1. Meteorological Inputs'!E194</f>
        <v>0</v>
      </c>
      <c r="F179" s="20">
        <f>'Step 1. Meteorological Inputs'!F194</f>
        <v>0</v>
      </c>
      <c r="G179" s="95" t="e">
        <f t="shared" si="4"/>
        <v>#NUM!</v>
      </c>
      <c r="H179" s="20" t="e">
        <f>'Step 1. Meteorological Inputs'!U194*'Step 2. Crown parameters'!$K$37*(-LN(1-'Step 1. Meteorological Inputs'!V194*(1/'Step 2. Crown parameters'!$G$37)))</f>
        <v>#DIV/0!</v>
      </c>
      <c r="I179" s="89" t="e">
        <f>'Step 1. Meteorological Inputs'!U194*'Step 2. Crown parameters'!$K$38*(-LN(1-'Step 1. Meteorological Inputs'!V194*(1/'Step 2. Crown parameters'!$G$38)))</f>
        <v>#DIV/0!</v>
      </c>
      <c r="J179" s="89" t="e">
        <f>'Step 1. Meteorological Inputs'!U194*'Step 2. Crown parameters'!$K$39*(-LN(1-'Step 1. Meteorological Inputs'!V194*(1/'Step 2. Crown parameters'!$G$39)))</f>
        <v>#DIV/0!</v>
      </c>
      <c r="K179" s="89" t="e">
        <f>'Step 1. Meteorological Inputs'!U194*'Step 2. Crown parameters'!$K$40*(-LN(1-'Step 1. Meteorological Inputs'!V194*(1/'Step 2. Crown parameters'!$G$40)))</f>
        <v>#DIV/0!</v>
      </c>
      <c r="L179" s="89" t="e">
        <f>'Step 1. Meteorological Inputs'!U194*'Step 2. Crown parameters'!$K$41*-(LN(1-'Step 1. Meteorological Inputs'!V194*(1/('Step 2. Crown parameters'!$G$41))))</f>
        <v>#DIV/0!</v>
      </c>
      <c r="M179" s="125" t="e">
        <f>'Step 1. Meteorological Inputs'!U194*'Step 2. Crown parameters'!$K$42*-(LN(1-'Step 1. Meteorological Inputs'!V194*(1/'Step 2. Crown parameters'!$G$42)))</f>
        <v>#DIV/0!</v>
      </c>
    </row>
    <row r="180" spans="1:13" s="66" customFormat="1" x14ac:dyDescent="0.2">
      <c r="A180" s="59"/>
      <c r="B180" s="60"/>
      <c r="C180" s="108"/>
      <c r="D180" s="124">
        <f>'Step 1. Meteorological Inputs'!D195</f>
        <v>0</v>
      </c>
      <c r="E180" s="20">
        <f>'Step 1. Meteorological Inputs'!E195</f>
        <v>0</v>
      </c>
      <c r="F180" s="20">
        <f>'Step 1. Meteorological Inputs'!F195</f>
        <v>0</v>
      </c>
      <c r="G180" s="95" t="e">
        <f t="shared" si="4"/>
        <v>#NUM!</v>
      </c>
      <c r="H180" s="20" t="e">
        <f>'Step 1. Meteorological Inputs'!U195*'Step 2. Crown parameters'!$K$37*(-LN(1-'Step 1. Meteorological Inputs'!V195*(1/'Step 2. Crown parameters'!$G$37)))</f>
        <v>#DIV/0!</v>
      </c>
      <c r="I180" s="89" t="e">
        <f>'Step 1. Meteorological Inputs'!U195*'Step 2. Crown parameters'!$K$38*(-LN(1-'Step 1. Meteorological Inputs'!V195*(1/'Step 2. Crown parameters'!$G$38)))</f>
        <v>#DIV/0!</v>
      </c>
      <c r="J180" s="89" t="e">
        <f>'Step 1. Meteorological Inputs'!U195*'Step 2. Crown parameters'!$K$39*(-LN(1-'Step 1. Meteorological Inputs'!V195*(1/'Step 2. Crown parameters'!$G$39)))</f>
        <v>#DIV/0!</v>
      </c>
      <c r="K180" s="89" t="e">
        <f>'Step 1. Meteorological Inputs'!U195*'Step 2. Crown parameters'!$K$40*(-LN(1-'Step 1. Meteorological Inputs'!V195*(1/'Step 2. Crown parameters'!$G$40)))</f>
        <v>#DIV/0!</v>
      </c>
      <c r="L180" s="89" t="e">
        <f>'Step 1. Meteorological Inputs'!U195*'Step 2. Crown parameters'!$K$41*-(LN(1-'Step 1. Meteorological Inputs'!V195*(1/('Step 2. Crown parameters'!$G$41))))</f>
        <v>#DIV/0!</v>
      </c>
      <c r="M180" s="125" t="e">
        <f>'Step 1. Meteorological Inputs'!U195*'Step 2. Crown parameters'!$K$42*-(LN(1-'Step 1. Meteorological Inputs'!V195*(1/'Step 2. Crown parameters'!$G$42)))</f>
        <v>#DIV/0!</v>
      </c>
    </row>
    <row r="181" spans="1:13" s="66" customFormat="1" x14ac:dyDescent="0.2">
      <c r="A181" s="59"/>
      <c r="B181" s="60"/>
      <c r="C181" s="108"/>
      <c r="D181" s="124">
        <f>'Step 1. Meteorological Inputs'!D196</f>
        <v>0</v>
      </c>
      <c r="E181" s="20">
        <f>'Step 1. Meteorological Inputs'!E196</f>
        <v>0</v>
      </c>
      <c r="F181" s="20">
        <f>'Step 1. Meteorological Inputs'!F196</f>
        <v>0</v>
      </c>
      <c r="G181" s="95" t="e">
        <f t="shared" si="4"/>
        <v>#NUM!</v>
      </c>
      <c r="H181" s="20" t="e">
        <f>'Step 1. Meteorological Inputs'!U196*'Step 2. Crown parameters'!$K$37*(-LN(1-'Step 1. Meteorological Inputs'!V196*(1/'Step 2. Crown parameters'!$G$37)))</f>
        <v>#DIV/0!</v>
      </c>
      <c r="I181" s="89" t="e">
        <f>'Step 1. Meteorological Inputs'!U196*'Step 2. Crown parameters'!$K$38*(-LN(1-'Step 1. Meteorological Inputs'!V196*(1/'Step 2. Crown parameters'!$G$38)))</f>
        <v>#DIV/0!</v>
      </c>
      <c r="J181" s="89" t="e">
        <f>'Step 1. Meteorological Inputs'!U196*'Step 2. Crown parameters'!$K$39*(-LN(1-'Step 1. Meteorological Inputs'!V196*(1/'Step 2. Crown parameters'!$G$39)))</f>
        <v>#DIV/0!</v>
      </c>
      <c r="K181" s="89" t="e">
        <f>'Step 1. Meteorological Inputs'!U196*'Step 2. Crown parameters'!$K$40*(-LN(1-'Step 1. Meteorological Inputs'!V196*(1/'Step 2. Crown parameters'!$G$40)))</f>
        <v>#DIV/0!</v>
      </c>
      <c r="L181" s="89" t="e">
        <f>'Step 1. Meteorological Inputs'!U196*'Step 2. Crown parameters'!$K$41*-(LN(1-'Step 1. Meteorological Inputs'!V196*(1/('Step 2. Crown parameters'!$G$41))))</f>
        <v>#DIV/0!</v>
      </c>
      <c r="M181" s="125" t="e">
        <f>'Step 1. Meteorological Inputs'!U196*'Step 2. Crown parameters'!$K$42*-(LN(1-'Step 1. Meteorological Inputs'!V196*(1/'Step 2. Crown parameters'!$G$42)))</f>
        <v>#DIV/0!</v>
      </c>
    </row>
    <row r="182" spans="1:13" s="66" customFormat="1" x14ac:dyDescent="0.2">
      <c r="A182" s="59"/>
      <c r="B182" s="60"/>
      <c r="C182" s="108"/>
      <c r="D182" s="124">
        <f>'Step 1. Meteorological Inputs'!D197</f>
        <v>0</v>
      </c>
      <c r="E182" s="20">
        <f>'Step 1. Meteorological Inputs'!E197</f>
        <v>0</v>
      </c>
      <c r="F182" s="20">
        <f>'Step 1. Meteorological Inputs'!F197</f>
        <v>0</v>
      </c>
      <c r="G182" s="95" t="e">
        <f t="shared" si="4"/>
        <v>#NUM!</v>
      </c>
      <c r="H182" s="20" t="e">
        <f>'Step 1. Meteorological Inputs'!U197*'Step 2. Crown parameters'!$K$37*(-LN(1-'Step 1. Meteorological Inputs'!V197*(1/'Step 2. Crown parameters'!$G$37)))</f>
        <v>#DIV/0!</v>
      </c>
      <c r="I182" s="89" t="e">
        <f>'Step 1. Meteorological Inputs'!U197*'Step 2. Crown parameters'!$K$38*(-LN(1-'Step 1. Meteorological Inputs'!V197*(1/'Step 2. Crown parameters'!$G$38)))</f>
        <v>#DIV/0!</v>
      </c>
      <c r="J182" s="89" t="e">
        <f>'Step 1. Meteorological Inputs'!U197*'Step 2. Crown parameters'!$K$39*(-LN(1-'Step 1. Meteorological Inputs'!V197*(1/'Step 2. Crown parameters'!$G$39)))</f>
        <v>#DIV/0!</v>
      </c>
      <c r="K182" s="89" t="e">
        <f>'Step 1. Meteorological Inputs'!U197*'Step 2. Crown parameters'!$K$40*(-LN(1-'Step 1. Meteorological Inputs'!V197*(1/'Step 2. Crown parameters'!$G$40)))</f>
        <v>#DIV/0!</v>
      </c>
      <c r="L182" s="89" t="e">
        <f>'Step 1. Meteorological Inputs'!U197*'Step 2. Crown parameters'!$K$41*-(LN(1-'Step 1. Meteorological Inputs'!V197*(1/('Step 2. Crown parameters'!$G$41))))</f>
        <v>#DIV/0!</v>
      </c>
      <c r="M182" s="125" t="e">
        <f>'Step 1. Meteorological Inputs'!U197*'Step 2. Crown parameters'!$K$42*-(LN(1-'Step 1. Meteorological Inputs'!V197*(1/'Step 2. Crown parameters'!$G$42)))</f>
        <v>#DIV/0!</v>
      </c>
    </row>
    <row r="183" spans="1:13" s="66" customFormat="1" x14ac:dyDescent="0.2">
      <c r="A183" s="59"/>
      <c r="B183" s="60"/>
      <c r="C183" s="108"/>
      <c r="D183" s="124">
        <f>'Step 1. Meteorological Inputs'!D198</f>
        <v>0</v>
      </c>
      <c r="E183" s="20">
        <f>'Step 1. Meteorological Inputs'!E198</f>
        <v>0</v>
      </c>
      <c r="F183" s="20">
        <f>'Step 1. Meteorological Inputs'!F198</f>
        <v>0</v>
      </c>
      <c r="G183" s="95" t="e">
        <f t="shared" si="4"/>
        <v>#NUM!</v>
      </c>
      <c r="H183" s="20" t="e">
        <f>'Step 1. Meteorological Inputs'!U198*'Step 2. Crown parameters'!$K$37*(-LN(1-'Step 1. Meteorological Inputs'!V198*(1/'Step 2. Crown parameters'!$G$37)))</f>
        <v>#DIV/0!</v>
      </c>
      <c r="I183" s="89" t="e">
        <f>'Step 1. Meteorological Inputs'!U198*'Step 2. Crown parameters'!$K$38*(-LN(1-'Step 1. Meteorological Inputs'!V198*(1/'Step 2. Crown parameters'!$G$38)))</f>
        <v>#DIV/0!</v>
      </c>
      <c r="J183" s="89" t="e">
        <f>'Step 1. Meteorological Inputs'!U198*'Step 2. Crown parameters'!$K$39*(-LN(1-'Step 1. Meteorological Inputs'!V198*(1/'Step 2. Crown parameters'!$G$39)))</f>
        <v>#DIV/0!</v>
      </c>
      <c r="K183" s="89" t="e">
        <f>'Step 1. Meteorological Inputs'!U198*'Step 2. Crown parameters'!$K$40*(-LN(1-'Step 1. Meteorological Inputs'!V198*(1/'Step 2. Crown parameters'!$G$40)))</f>
        <v>#DIV/0!</v>
      </c>
      <c r="L183" s="89" t="e">
        <f>'Step 1. Meteorological Inputs'!U198*'Step 2. Crown parameters'!$K$41*-(LN(1-'Step 1. Meteorological Inputs'!V198*(1/('Step 2. Crown parameters'!$G$41))))</f>
        <v>#DIV/0!</v>
      </c>
      <c r="M183" s="125" t="e">
        <f>'Step 1. Meteorological Inputs'!U198*'Step 2. Crown parameters'!$K$42*-(LN(1-'Step 1. Meteorological Inputs'!V198*(1/'Step 2. Crown parameters'!$G$42)))</f>
        <v>#DIV/0!</v>
      </c>
    </row>
    <row r="184" spans="1:13" s="66" customFormat="1" x14ac:dyDescent="0.2">
      <c r="A184" s="59"/>
      <c r="B184" s="60"/>
      <c r="C184" s="108"/>
      <c r="D184" s="124">
        <f>'Step 1. Meteorological Inputs'!D199</f>
        <v>0</v>
      </c>
      <c r="E184" s="20">
        <f>'Step 1. Meteorological Inputs'!E199</f>
        <v>0</v>
      </c>
      <c r="F184" s="20">
        <f>'Step 1. Meteorological Inputs'!F199</f>
        <v>0</v>
      </c>
      <c r="G184" s="95" t="e">
        <f t="shared" si="4"/>
        <v>#NUM!</v>
      </c>
      <c r="H184" s="20" t="e">
        <f>'Step 1. Meteorological Inputs'!U199*'Step 2. Crown parameters'!$K$37*(-LN(1-'Step 1. Meteorological Inputs'!V199*(1/'Step 2. Crown parameters'!$G$37)))</f>
        <v>#DIV/0!</v>
      </c>
      <c r="I184" s="89" t="e">
        <f>'Step 1. Meteorological Inputs'!U199*'Step 2. Crown parameters'!$K$38*(-LN(1-'Step 1. Meteorological Inputs'!V199*(1/'Step 2. Crown parameters'!$G$38)))</f>
        <v>#DIV/0!</v>
      </c>
      <c r="J184" s="89" t="e">
        <f>'Step 1. Meteorological Inputs'!U199*'Step 2. Crown parameters'!$K$39*(-LN(1-'Step 1. Meteorological Inputs'!V199*(1/'Step 2. Crown parameters'!$G$39)))</f>
        <v>#DIV/0!</v>
      </c>
      <c r="K184" s="89" t="e">
        <f>'Step 1. Meteorological Inputs'!U199*'Step 2. Crown parameters'!$K$40*(-LN(1-'Step 1. Meteorological Inputs'!V199*(1/'Step 2. Crown parameters'!$G$40)))</f>
        <v>#DIV/0!</v>
      </c>
      <c r="L184" s="89" t="e">
        <f>'Step 1. Meteorological Inputs'!U199*'Step 2. Crown parameters'!$K$41*-(LN(1-'Step 1. Meteorological Inputs'!V199*(1/('Step 2. Crown parameters'!$G$41))))</f>
        <v>#DIV/0!</v>
      </c>
      <c r="M184" s="125" t="e">
        <f>'Step 1. Meteorological Inputs'!U199*'Step 2. Crown parameters'!$K$42*-(LN(1-'Step 1. Meteorological Inputs'!V199*(1/'Step 2. Crown parameters'!$G$42)))</f>
        <v>#DIV/0!</v>
      </c>
    </row>
    <row r="185" spans="1:13" s="66" customFormat="1" x14ac:dyDescent="0.2">
      <c r="A185" s="59"/>
      <c r="B185" s="60"/>
      <c r="C185" s="108"/>
      <c r="D185" s="124">
        <f>'Step 1. Meteorological Inputs'!D200</f>
        <v>0</v>
      </c>
      <c r="E185" s="20">
        <f>'Step 1. Meteorological Inputs'!E200</f>
        <v>0</v>
      </c>
      <c r="F185" s="20">
        <f>'Step 1. Meteorological Inputs'!F200</f>
        <v>0</v>
      </c>
      <c r="G185" s="95" t="e">
        <f t="shared" si="4"/>
        <v>#NUM!</v>
      </c>
      <c r="H185" s="20" t="e">
        <f>'Step 1. Meteorological Inputs'!U200*'Step 2. Crown parameters'!$K$37*(-LN(1-'Step 1. Meteorological Inputs'!V200*(1/'Step 2. Crown parameters'!$G$37)))</f>
        <v>#DIV/0!</v>
      </c>
      <c r="I185" s="89" t="e">
        <f>'Step 1. Meteorological Inputs'!U200*'Step 2. Crown parameters'!$K$38*(-LN(1-'Step 1. Meteorological Inputs'!V200*(1/'Step 2. Crown parameters'!$G$38)))</f>
        <v>#DIV/0!</v>
      </c>
      <c r="J185" s="89" t="e">
        <f>'Step 1. Meteorological Inputs'!U200*'Step 2. Crown parameters'!$K$39*(-LN(1-'Step 1. Meteorological Inputs'!V200*(1/'Step 2. Crown parameters'!$G$39)))</f>
        <v>#DIV/0!</v>
      </c>
      <c r="K185" s="89" t="e">
        <f>'Step 1. Meteorological Inputs'!U200*'Step 2. Crown parameters'!$K$40*(-LN(1-'Step 1. Meteorological Inputs'!V200*(1/'Step 2. Crown parameters'!$G$40)))</f>
        <v>#DIV/0!</v>
      </c>
      <c r="L185" s="89" t="e">
        <f>'Step 1. Meteorological Inputs'!U200*'Step 2. Crown parameters'!$K$41*-(LN(1-'Step 1. Meteorological Inputs'!V200*(1/('Step 2. Crown parameters'!$G$41))))</f>
        <v>#DIV/0!</v>
      </c>
      <c r="M185" s="125" t="e">
        <f>'Step 1. Meteorological Inputs'!U200*'Step 2. Crown parameters'!$K$42*-(LN(1-'Step 1. Meteorological Inputs'!V200*(1/'Step 2. Crown parameters'!$G$42)))</f>
        <v>#DIV/0!</v>
      </c>
    </row>
    <row r="186" spans="1:13" s="66" customFormat="1" x14ac:dyDescent="0.2">
      <c r="A186" s="59"/>
      <c r="B186" s="60"/>
      <c r="C186" s="108"/>
      <c r="D186" s="124">
        <f>'Step 1. Meteorological Inputs'!D201</f>
        <v>0</v>
      </c>
      <c r="E186" s="20">
        <f>'Step 1. Meteorological Inputs'!E201</f>
        <v>0</v>
      </c>
      <c r="F186" s="20">
        <f>'Step 1. Meteorological Inputs'!F201</f>
        <v>0</v>
      </c>
      <c r="G186" s="95" t="e">
        <f t="shared" si="4"/>
        <v>#NUM!</v>
      </c>
      <c r="H186" s="20" t="e">
        <f>'Step 1. Meteorological Inputs'!U201*'Step 2. Crown parameters'!$K$37*(-LN(1-'Step 1. Meteorological Inputs'!V201*(1/'Step 2. Crown parameters'!$G$37)))</f>
        <v>#DIV/0!</v>
      </c>
      <c r="I186" s="89" t="e">
        <f>'Step 1. Meteorological Inputs'!U201*'Step 2. Crown parameters'!$K$38*(-LN(1-'Step 1. Meteorological Inputs'!V201*(1/'Step 2. Crown parameters'!$G$38)))</f>
        <v>#DIV/0!</v>
      </c>
      <c r="J186" s="89" t="e">
        <f>'Step 1. Meteorological Inputs'!U201*'Step 2. Crown parameters'!$K$39*(-LN(1-'Step 1. Meteorological Inputs'!V201*(1/'Step 2. Crown parameters'!$G$39)))</f>
        <v>#DIV/0!</v>
      </c>
      <c r="K186" s="89" t="e">
        <f>'Step 1. Meteorological Inputs'!U201*'Step 2. Crown parameters'!$K$40*(-LN(1-'Step 1. Meteorological Inputs'!V201*(1/'Step 2. Crown parameters'!$G$40)))</f>
        <v>#DIV/0!</v>
      </c>
      <c r="L186" s="89" t="e">
        <f>'Step 1. Meteorological Inputs'!U201*'Step 2. Crown parameters'!$K$41*-(LN(1-'Step 1. Meteorological Inputs'!V201*(1/('Step 2. Crown parameters'!$G$41))))</f>
        <v>#DIV/0!</v>
      </c>
      <c r="M186" s="125" t="e">
        <f>'Step 1. Meteorological Inputs'!U201*'Step 2. Crown parameters'!$K$42*-(LN(1-'Step 1. Meteorological Inputs'!V201*(1/'Step 2. Crown parameters'!$G$42)))</f>
        <v>#DIV/0!</v>
      </c>
    </row>
    <row r="187" spans="1:13" s="66" customFormat="1" x14ac:dyDescent="0.2">
      <c r="A187" s="59"/>
      <c r="B187" s="60"/>
      <c r="C187" s="108"/>
      <c r="D187" s="124">
        <f>'Step 1. Meteorological Inputs'!D202</f>
        <v>0</v>
      </c>
      <c r="E187" s="20">
        <f>'Step 1. Meteorological Inputs'!E202</f>
        <v>0</v>
      </c>
      <c r="F187" s="20">
        <f>'Step 1. Meteorological Inputs'!F202</f>
        <v>0</v>
      </c>
      <c r="G187" s="95" t="e">
        <f t="shared" si="4"/>
        <v>#NUM!</v>
      </c>
      <c r="H187" s="20" t="e">
        <f>'Step 1. Meteorological Inputs'!U202*'Step 2. Crown parameters'!$K$37*(-LN(1-'Step 1. Meteorological Inputs'!V202*(1/'Step 2. Crown parameters'!$G$37)))</f>
        <v>#DIV/0!</v>
      </c>
      <c r="I187" s="89" t="e">
        <f>'Step 1. Meteorological Inputs'!U202*'Step 2. Crown parameters'!$K$38*(-LN(1-'Step 1. Meteorological Inputs'!V202*(1/'Step 2. Crown parameters'!$G$38)))</f>
        <v>#DIV/0!</v>
      </c>
      <c r="J187" s="89" t="e">
        <f>'Step 1. Meteorological Inputs'!U202*'Step 2. Crown parameters'!$K$39*(-LN(1-'Step 1. Meteorological Inputs'!V202*(1/'Step 2. Crown parameters'!$G$39)))</f>
        <v>#DIV/0!</v>
      </c>
      <c r="K187" s="89" t="e">
        <f>'Step 1. Meteorological Inputs'!U202*'Step 2. Crown parameters'!$K$40*(-LN(1-'Step 1. Meteorological Inputs'!V202*(1/'Step 2. Crown parameters'!$G$40)))</f>
        <v>#DIV/0!</v>
      </c>
      <c r="L187" s="89" t="e">
        <f>'Step 1. Meteorological Inputs'!U202*'Step 2. Crown parameters'!$K$41*-(LN(1-'Step 1. Meteorological Inputs'!V202*(1/('Step 2. Crown parameters'!$G$41))))</f>
        <v>#DIV/0!</v>
      </c>
      <c r="M187" s="125" t="e">
        <f>'Step 1. Meteorological Inputs'!U202*'Step 2. Crown parameters'!$K$42*-(LN(1-'Step 1. Meteorological Inputs'!V202*(1/'Step 2. Crown parameters'!$G$42)))</f>
        <v>#DIV/0!</v>
      </c>
    </row>
    <row r="188" spans="1:13" s="66" customFormat="1" x14ac:dyDescent="0.2">
      <c r="A188" s="59"/>
      <c r="B188" s="60"/>
      <c r="C188" s="108"/>
      <c r="D188" s="124">
        <f>'Step 1. Meteorological Inputs'!D203</f>
        <v>0</v>
      </c>
      <c r="E188" s="20">
        <f>'Step 1. Meteorological Inputs'!E203</f>
        <v>0</v>
      </c>
      <c r="F188" s="20">
        <f>'Step 1. Meteorological Inputs'!F203</f>
        <v>0</v>
      </c>
      <c r="G188" s="95" t="e">
        <f t="shared" si="4"/>
        <v>#NUM!</v>
      </c>
      <c r="H188" s="20" t="e">
        <f>'Step 1. Meteorological Inputs'!U203*'Step 2. Crown parameters'!$K$37*(-LN(1-'Step 1. Meteorological Inputs'!V203*(1/'Step 2. Crown parameters'!$G$37)))</f>
        <v>#DIV/0!</v>
      </c>
      <c r="I188" s="89" t="e">
        <f>'Step 1. Meteorological Inputs'!U203*'Step 2. Crown parameters'!$K$38*(-LN(1-'Step 1. Meteorological Inputs'!V203*(1/'Step 2. Crown parameters'!$G$38)))</f>
        <v>#DIV/0!</v>
      </c>
      <c r="J188" s="89" t="e">
        <f>'Step 1. Meteorological Inputs'!U203*'Step 2. Crown parameters'!$K$39*(-LN(1-'Step 1. Meteorological Inputs'!V203*(1/'Step 2. Crown parameters'!$G$39)))</f>
        <v>#DIV/0!</v>
      </c>
      <c r="K188" s="89" t="e">
        <f>'Step 1. Meteorological Inputs'!U203*'Step 2. Crown parameters'!$K$40*(-LN(1-'Step 1. Meteorological Inputs'!V203*(1/'Step 2. Crown parameters'!$G$40)))</f>
        <v>#DIV/0!</v>
      </c>
      <c r="L188" s="89" t="e">
        <f>'Step 1. Meteorological Inputs'!U203*'Step 2. Crown parameters'!$K$41*-(LN(1-'Step 1. Meteorological Inputs'!V203*(1/('Step 2. Crown parameters'!$G$41))))</f>
        <v>#DIV/0!</v>
      </c>
      <c r="M188" s="125" t="e">
        <f>'Step 1. Meteorological Inputs'!U203*'Step 2. Crown parameters'!$K$42*-(LN(1-'Step 1. Meteorological Inputs'!V203*(1/'Step 2. Crown parameters'!$G$42)))</f>
        <v>#DIV/0!</v>
      </c>
    </row>
    <row r="189" spans="1:13" s="66" customFormat="1" x14ac:dyDescent="0.2">
      <c r="A189" s="59"/>
      <c r="B189" s="60"/>
      <c r="C189" s="108"/>
      <c r="D189" s="124">
        <f>'Step 1. Meteorological Inputs'!D204</f>
        <v>0</v>
      </c>
      <c r="E189" s="20">
        <f>'Step 1. Meteorological Inputs'!E204</f>
        <v>0</v>
      </c>
      <c r="F189" s="20">
        <f>'Step 1. Meteorological Inputs'!F204</f>
        <v>0</v>
      </c>
      <c r="G189" s="95" t="e">
        <f t="shared" si="4"/>
        <v>#NUM!</v>
      </c>
      <c r="H189" s="20" t="e">
        <f>'Step 1. Meteorological Inputs'!U204*'Step 2. Crown parameters'!$K$37*(-LN(1-'Step 1. Meteorological Inputs'!V204*(1/'Step 2. Crown parameters'!$G$37)))</f>
        <v>#DIV/0!</v>
      </c>
      <c r="I189" s="89" t="e">
        <f>'Step 1. Meteorological Inputs'!U204*'Step 2. Crown parameters'!$K$38*(-LN(1-'Step 1. Meteorological Inputs'!V204*(1/'Step 2. Crown parameters'!$G$38)))</f>
        <v>#DIV/0!</v>
      </c>
      <c r="J189" s="89" t="e">
        <f>'Step 1. Meteorological Inputs'!U204*'Step 2. Crown parameters'!$K$39*(-LN(1-'Step 1. Meteorological Inputs'!V204*(1/'Step 2. Crown parameters'!$G$39)))</f>
        <v>#DIV/0!</v>
      </c>
      <c r="K189" s="89" t="e">
        <f>'Step 1. Meteorological Inputs'!U204*'Step 2. Crown parameters'!$K$40*(-LN(1-'Step 1. Meteorological Inputs'!V204*(1/'Step 2. Crown parameters'!$G$40)))</f>
        <v>#DIV/0!</v>
      </c>
      <c r="L189" s="89" t="e">
        <f>'Step 1. Meteorological Inputs'!U204*'Step 2. Crown parameters'!$K$41*-(LN(1-'Step 1. Meteorological Inputs'!V204*(1/('Step 2. Crown parameters'!$G$41))))</f>
        <v>#DIV/0!</v>
      </c>
      <c r="M189" s="125" t="e">
        <f>'Step 1. Meteorological Inputs'!U204*'Step 2. Crown parameters'!$K$42*-(LN(1-'Step 1. Meteorological Inputs'!V204*(1/'Step 2. Crown parameters'!$G$42)))</f>
        <v>#DIV/0!</v>
      </c>
    </row>
    <row r="190" spans="1:13" s="66" customFormat="1" x14ac:dyDescent="0.2">
      <c r="A190" s="59"/>
      <c r="B190" s="60"/>
      <c r="C190" s="108"/>
      <c r="D190" s="124">
        <f>'Step 1. Meteorological Inputs'!D205</f>
        <v>0</v>
      </c>
      <c r="E190" s="20">
        <f>'Step 1. Meteorological Inputs'!E205</f>
        <v>0</v>
      </c>
      <c r="F190" s="20">
        <f>'Step 1. Meteorological Inputs'!F205</f>
        <v>0</v>
      </c>
      <c r="G190" s="95" t="e">
        <f t="shared" si="4"/>
        <v>#NUM!</v>
      </c>
      <c r="H190" s="20" t="e">
        <f>'Step 1. Meteorological Inputs'!U205*'Step 2. Crown parameters'!$K$37*(-LN(1-'Step 1. Meteorological Inputs'!V205*(1/'Step 2. Crown parameters'!$G$37)))</f>
        <v>#DIV/0!</v>
      </c>
      <c r="I190" s="89" t="e">
        <f>'Step 1. Meteorological Inputs'!U205*'Step 2. Crown parameters'!$K$38*(-LN(1-'Step 1. Meteorological Inputs'!V205*(1/'Step 2. Crown parameters'!$G$38)))</f>
        <v>#DIV/0!</v>
      </c>
      <c r="J190" s="89" t="e">
        <f>'Step 1. Meteorological Inputs'!U205*'Step 2. Crown parameters'!$K$39*(-LN(1-'Step 1. Meteorological Inputs'!V205*(1/'Step 2. Crown parameters'!$G$39)))</f>
        <v>#DIV/0!</v>
      </c>
      <c r="K190" s="89" t="e">
        <f>'Step 1. Meteorological Inputs'!U205*'Step 2. Crown parameters'!$K$40*(-LN(1-'Step 1. Meteorological Inputs'!V205*(1/'Step 2. Crown parameters'!$G$40)))</f>
        <v>#DIV/0!</v>
      </c>
      <c r="L190" s="89" t="e">
        <f>'Step 1. Meteorological Inputs'!U205*'Step 2. Crown parameters'!$K$41*-(LN(1-'Step 1. Meteorological Inputs'!V205*(1/('Step 2. Crown parameters'!$G$41))))</f>
        <v>#DIV/0!</v>
      </c>
      <c r="M190" s="125" t="e">
        <f>'Step 1. Meteorological Inputs'!U205*'Step 2. Crown parameters'!$K$42*-(LN(1-'Step 1. Meteorological Inputs'!V205*(1/'Step 2. Crown parameters'!$G$42)))</f>
        <v>#DIV/0!</v>
      </c>
    </row>
    <row r="191" spans="1:13" s="66" customFormat="1" x14ac:dyDescent="0.2">
      <c r="A191" s="59"/>
      <c r="B191" s="60"/>
      <c r="C191" s="108"/>
      <c r="D191" s="124">
        <f>'Step 1. Meteorological Inputs'!D206</f>
        <v>0</v>
      </c>
      <c r="E191" s="20">
        <f>'Step 1. Meteorological Inputs'!E206</f>
        <v>0</v>
      </c>
      <c r="F191" s="20">
        <f>'Step 1. Meteorological Inputs'!F206</f>
        <v>0</v>
      </c>
      <c r="G191" s="95" t="e">
        <f t="shared" si="4"/>
        <v>#NUM!</v>
      </c>
      <c r="H191" s="20" t="e">
        <f>'Step 1. Meteorological Inputs'!U206*'Step 2. Crown parameters'!$K$37*(-LN(1-'Step 1. Meteorological Inputs'!V206*(1/'Step 2. Crown parameters'!$G$37)))</f>
        <v>#DIV/0!</v>
      </c>
      <c r="I191" s="89" t="e">
        <f>'Step 1. Meteorological Inputs'!U206*'Step 2. Crown parameters'!$K$38*(-LN(1-'Step 1. Meteorological Inputs'!V206*(1/'Step 2. Crown parameters'!$G$38)))</f>
        <v>#DIV/0!</v>
      </c>
      <c r="J191" s="89" t="e">
        <f>'Step 1. Meteorological Inputs'!U206*'Step 2. Crown parameters'!$K$39*(-LN(1-'Step 1. Meteorological Inputs'!V206*(1/'Step 2. Crown parameters'!$G$39)))</f>
        <v>#DIV/0!</v>
      </c>
      <c r="K191" s="89" t="e">
        <f>'Step 1. Meteorological Inputs'!U206*'Step 2. Crown parameters'!$K$40*(-LN(1-'Step 1. Meteorological Inputs'!V206*(1/'Step 2. Crown parameters'!$G$40)))</f>
        <v>#DIV/0!</v>
      </c>
      <c r="L191" s="89" t="e">
        <f>'Step 1. Meteorological Inputs'!U206*'Step 2. Crown parameters'!$K$41*-(LN(1-'Step 1. Meteorological Inputs'!V206*(1/('Step 2. Crown parameters'!$G$41))))</f>
        <v>#DIV/0!</v>
      </c>
      <c r="M191" s="125" t="e">
        <f>'Step 1. Meteorological Inputs'!U206*'Step 2. Crown parameters'!$K$42*-(LN(1-'Step 1. Meteorological Inputs'!V206*(1/'Step 2. Crown parameters'!$G$42)))</f>
        <v>#DIV/0!</v>
      </c>
    </row>
    <row r="192" spans="1:13" s="66" customFormat="1" x14ac:dyDescent="0.2">
      <c r="A192" s="59"/>
      <c r="B192" s="60"/>
      <c r="C192" s="108"/>
      <c r="D192" s="124">
        <f>'Step 1. Meteorological Inputs'!D207</f>
        <v>0</v>
      </c>
      <c r="E192" s="20">
        <f>'Step 1. Meteorological Inputs'!E207</f>
        <v>0</v>
      </c>
      <c r="F192" s="20">
        <f>'Step 1. Meteorological Inputs'!F207</f>
        <v>0</v>
      </c>
      <c r="G192" s="95" t="e">
        <f t="shared" si="4"/>
        <v>#NUM!</v>
      </c>
      <c r="H192" s="20" t="e">
        <f>'Step 1. Meteorological Inputs'!U207*'Step 2. Crown parameters'!$K$37*(-LN(1-'Step 1. Meteorological Inputs'!V207*(1/'Step 2. Crown parameters'!$G$37)))</f>
        <v>#DIV/0!</v>
      </c>
      <c r="I192" s="89" t="e">
        <f>'Step 1. Meteorological Inputs'!U207*'Step 2. Crown parameters'!$K$38*(-LN(1-'Step 1. Meteorological Inputs'!V207*(1/'Step 2. Crown parameters'!$G$38)))</f>
        <v>#DIV/0!</v>
      </c>
      <c r="J192" s="89" t="e">
        <f>'Step 1. Meteorological Inputs'!U207*'Step 2. Crown parameters'!$K$39*(-LN(1-'Step 1. Meteorological Inputs'!V207*(1/'Step 2. Crown parameters'!$G$39)))</f>
        <v>#DIV/0!</v>
      </c>
      <c r="K192" s="89" t="e">
        <f>'Step 1. Meteorological Inputs'!U207*'Step 2. Crown parameters'!$K$40*(-LN(1-'Step 1. Meteorological Inputs'!V207*(1/'Step 2. Crown parameters'!$G$40)))</f>
        <v>#DIV/0!</v>
      </c>
      <c r="L192" s="89" t="e">
        <f>'Step 1. Meteorological Inputs'!U207*'Step 2. Crown parameters'!$K$41*-(LN(1-'Step 1. Meteorological Inputs'!V207*(1/('Step 2. Crown parameters'!$G$41))))</f>
        <v>#DIV/0!</v>
      </c>
      <c r="M192" s="125" t="e">
        <f>'Step 1. Meteorological Inputs'!U207*'Step 2. Crown parameters'!$K$42*-(LN(1-'Step 1. Meteorological Inputs'!V207*(1/'Step 2. Crown parameters'!$G$42)))</f>
        <v>#DIV/0!</v>
      </c>
    </row>
    <row r="193" spans="1:13" s="66" customFormat="1" x14ac:dyDescent="0.2">
      <c r="A193" s="59"/>
      <c r="B193" s="60"/>
      <c r="C193" s="108"/>
      <c r="D193" s="124">
        <f>'Step 1. Meteorological Inputs'!D208</f>
        <v>0</v>
      </c>
      <c r="E193" s="20">
        <f>'Step 1. Meteorological Inputs'!E208</f>
        <v>0</v>
      </c>
      <c r="F193" s="20">
        <f>'Step 1. Meteorological Inputs'!F208</f>
        <v>0</v>
      </c>
      <c r="G193" s="95" t="e">
        <f t="shared" si="4"/>
        <v>#NUM!</v>
      </c>
      <c r="H193" s="20" t="e">
        <f>'Step 1. Meteorological Inputs'!U208*'Step 2. Crown parameters'!$K$37*(-LN(1-'Step 1. Meteorological Inputs'!V208*(1/'Step 2. Crown parameters'!$G$37)))</f>
        <v>#DIV/0!</v>
      </c>
      <c r="I193" s="89" t="e">
        <f>'Step 1. Meteorological Inputs'!U208*'Step 2. Crown parameters'!$K$38*(-LN(1-'Step 1. Meteorological Inputs'!V208*(1/'Step 2. Crown parameters'!$G$38)))</f>
        <v>#DIV/0!</v>
      </c>
      <c r="J193" s="89" t="e">
        <f>'Step 1. Meteorological Inputs'!U208*'Step 2. Crown parameters'!$K$39*(-LN(1-'Step 1. Meteorological Inputs'!V208*(1/'Step 2. Crown parameters'!$G$39)))</f>
        <v>#DIV/0!</v>
      </c>
      <c r="K193" s="89" t="e">
        <f>'Step 1. Meteorological Inputs'!U208*'Step 2. Crown parameters'!$K$40*(-LN(1-'Step 1. Meteorological Inputs'!V208*(1/'Step 2. Crown parameters'!$G$40)))</f>
        <v>#DIV/0!</v>
      </c>
      <c r="L193" s="89" t="e">
        <f>'Step 1. Meteorological Inputs'!U208*'Step 2. Crown parameters'!$K$41*-(LN(1-'Step 1. Meteorological Inputs'!V208*(1/('Step 2. Crown parameters'!$G$41))))</f>
        <v>#DIV/0!</v>
      </c>
      <c r="M193" s="125" t="e">
        <f>'Step 1. Meteorological Inputs'!U208*'Step 2. Crown parameters'!$K$42*-(LN(1-'Step 1. Meteorological Inputs'!V208*(1/'Step 2. Crown parameters'!$G$42)))</f>
        <v>#DIV/0!</v>
      </c>
    </row>
    <row r="194" spans="1:13" s="66" customFormat="1" x14ac:dyDescent="0.2">
      <c r="A194" s="59"/>
      <c r="B194" s="60"/>
      <c r="C194" s="108"/>
      <c r="D194" s="124">
        <f>'Step 1. Meteorological Inputs'!D209</f>
        <v>0</v>
      </c>
      <c r="E194" s="20">
        <f>'Step 1. Meteorological Inputs'!E209</f>
        <v>0</v>
      </c>
      <c r="F194" s="20">
        <f>'Step 1. Meteorological Inputs'!F209</f>
        <v>0</v>
      </c>
      <c r="G194" s="95" t="e">
        <f t="shared" si="4"/>
        <v>#NUM!</v>
      </c>
      <c r="H194" s="20" t="e">
        <f>'Step 1. Meteorological Inputs'!U209*'Step 2. Crown parameters'!$K$37*(-LN(1-'Step 1. Meteorological Inputs'!V209*(1/'Step 2. Crown parameters'!$G$37)))</f>
        <v>#DIV/0!</v>
      </c>
      <c r="I194" s="89" t="e">
        <f>'Step 1. Meteorological Inputs'!U209*'Step 2. Crown parameters'!$K$38*(-LN(1-'Step 1. Meteorological Inputs'!V209*(1/'Step 2. Crown parameters'!$G$38)))</f>
        <v>#DIV/0!</v>
      </c>
      <c r="J194" s="89" t="e">
        <f>'Step 1. Meteorological Inputs'!U209*'Step 2. Crown parameters'!$K$39*(-LN(1-'Step 1. Meteorological Inputs'!V209*(1/'Step 2. Crown parameters'!$G$39)))</f>
        <v>#DIV/0!</v>
      </c>
      <c r="K194" s="89" t="e">
        <f>'Step 1. Meteorological Inputs'!U209*'Step 2. Crown parameters'!$K$40*(-LN(1-'Step 1. Meteorological Inputs'!V209*(1/'Step 2. Crown parameters'!$G$40)))</f>
        <v>#DIV/0!</v>
      </c>
      <c r="L194" s="89" t="e">
        <f>'Step 1. Meteorological Inputs'!U209*'Step 2. Crown parameters'!$K$41*-(LN(1-'Step 1. Meteorological Inputs'!V209*(1/('Step 2. Crown parameters'!$G$41))))</f>
        <v>#DIV/0!</v>
      </c>
      <c r="M194" s="125" t="e">
        <f>'Step 1. Meteorological Inputs'!U209*'Step 2. Crown parameters'!$K$42*-(LN(1-'Step 1. Meteorological Inputs'!V209*(1/'Step 2. Crown parameters'!$G$42)))</f>
        <v>#DIV/0!</v>
      </c>
    </row>
    <row r="195" spans="1:13" s="66" customFormat="1" x14ac:dyDescent="0.2">
      <c r="A195" s="59"/>
      <c r="B195" s="60"/>
      <c r="C195" s="108"/>
      <c r="D195" s="124">
        <f>'Step 1. Meteorological Inputs'!D210</f>
        <v>0</v>
      </c>
      <c r="E195" s="20">
        <f>'Step 1. Meteorological Inputs'!E210</f>
        <v>0</v>
      </c>
      <c r="F195" s="20">
        <f>'Step 1. Meteorological Inputs'!F210</f>
        <v>0</v>
      </c>
      <c r="G195" s="95" t="e">
        <f t="shared" si="4"/>
        <v>#NUM!</v>
      </c>
      <c r="H195" s="20" t="e">
        <f>'Step 1. Meteorological Inputs'!U210*'Step 2. Crown parameters'!$K$37*(-LN(1-'Step 1. Meteorological Inputs'!V210*(1/'Step 2. Crown parameters'!$G$37)))</f>
        <v>#DIV/0!</v>
      </c>
      <c r="I195" s="89" t="e">
        <f>'Step 1. Meteorological Inputs'!U210*'Step 2. Crown parameters'!$K$38*(-LN(1-'Step 1. Meteorological Inputs'!V210*(1/'Step 2. Crown parameters'!$G$38)))</f>
        <v>#DIV/0!</v>
      </c>
      <c r="J195" s="89" t="e">
        <f>'Step 1. Meteorological Inputs'!U210*'Step 2. Crown parameters'!$K$39*(-LN(1-'Step 1. Meteorological Inputs'!V210*(1/'Step 2. Crown parameters'!$G$39)))</f>
        <v>#DIV/0!</v>
      </c>
      <c r="K195" s="89" t="e">
        <f>'Step 1. Meteorological Inputs'!U210*'Step 2. Crown parameters'!$K$40*(-LN(1-'Step 1. Meteorological Inputs'!V210*(1/'Step 2. Crown parameters'!$G$40)))</f>
        <v>#DIV/0!</v>
      </c>
      <c r="L195" s="89" t="e">
        <f>'Step 1. Meteorological Inputs'!U210*'Step 2. Crown parameters'!$K$41*-(LN(1-'Step 1. Meteorological Inputs'!V210*(1/('Step 2. Crown parameters'!$G$41))))</f>
        <v>#DIV/0!</v>
      </c>
      <c r="M195" s="125" t="e">
        <f>'Step 1. Meteorological Inputs'!U210*'Step 2. Crown parameters'!$K$42*-(LN(1-'Step 1. Meteorological Inputs'!V210*(1/'Step 2. Crown parameters'!$G$42)))</f>
        <v>#DIV/0!</v>
      </c>
    </row>
    <row r="196" spans="1:13" s="66" customFormat="1" ht="17" thickBot="1" x14ac:dyDescent="0.25">
      <c r="A196" s="109"/>
      <c r="B196" s="110"/>
      <c r="C196" s="111"/>
      <c r="D196" s="126">
        <f>'Step 1. Meteorological Inputs'!D211</f>
        <v>0</v>
      </c>
      <c r="E196" s="101">
        <f>'Step 1. Meteorological Inputs'!E211</f>
        <v>0</v>
      </c>
      <c r="F196" s="101">
        <f>'Step 1. Meteorological Inputs'!F211</f>
        <v>0</v>
      </c>
      <c r="G196" s="127" t="e">
        <f t="shared" si="4"/>
        <v>#NUM!</v>
      </c>
      <c r="H196" s="101" t="e">
        <f>'Step 1. Meteorological Inputs'!U211*'Step 2. Crown parameters'!$K$37*(-LN(1-'Step 1. Meteorological Inputs'!V211*(1/'Step 2. Crown parameters'!$G$37)))</f>
        <v>#DIV/0!</v>
      </c>
      <c r="I196" s="128" t="e">
        <f>'Step 1. Meteorological Inputs'!U211*'Step 2. Crown parameters'!$K$38*(-LN(1-'Step 1. Meteorological Inputs'!V211*(1/'Step 2. Crown parameters'!$G$38)))</f>
        <v>#DIV/0!</v>
      </c>
      <c r="J196" s="128" t="e">
        <f>'Step 1. Meteorological Inputs'!U211*'Step 2. Crown parameters'!$K$39*(-LN(1-'Step 1. Meteorological Inputs'!V211*(1/'Step 2. Crown parameters'!$G$39)))</f>
        <v>#DIV/0!</v>
      </c>
      <c r="K196" s="128" t="e">
        <f>'Step 1. Meteorological Inputs'!U211*'Step 2. Crown parameters'!$K$40*(-LN(1-'Step 1. Meteorological Inputs'!V211*(1/'Step 2. Crown parameters'!$G$40)))</f>
        <v>#DIV/0!</v>
      </c>
      <c r="L196" s="128" t="e">
        <f>'Step 1. Meteorological Inputs'!U211*'Step 2. Crown parameters'!$K$41*-(LN(1-'Step 1. Meteorological Inputs'!V211*(1/('Step 2. Crown parameters'!$G$41))))</f>
        <v>#DIV/0!</v>
      </c>
      <c r="M196" s="129" t="e">
        <f>'Step 1. Meteorological Inputs'!U211*'Step 2. Crown parameters'!$K$42*-(LN(1-'Step 1. Meteorological Inputs'!V211*(1/'Step 2. Crown parameters'!$G$42)))</f>
        <v>#DIV/0!</v>
      </c>
    </row>
    <row r="197" spans="1:13" s="66" customFormat="1" x14ac:dyDescent="0.2">
      <c r="D197" s="68"/>
      <c r="E197" s="68"/>
      <c r="F197" s="84"/>
      <c r="G197" s="84"/>
      <c r="H197" s="68"/>
      <c r="I197" s="68"/>
      <c r="J197" s="68"/>
      <c r="K197" s="68"/>
    </row>
    <row r="198" spans="1:13" s="66" customFormat="1" x14ac:dyDescent="0.2">
      <c r="D198" s="68"/>
      <c r="E198" s="68"/>
      <c r="F198" s="84"/>
      <c r="G198" s="84"/>
      <c r="H198" s="68"/>
      <c r="I198" s="68"/>
      <c r="J198" s="68"/>
      <c r="K198" s="68"/>
    </row>
    <row r="199" spans="1:13" s="66" customFormat="1" x14ac:dyDescent="0.2">
      <c r="D199" s="68"/>
      <c r="E199" s="68"/>
      <c r="F199" s="84"/>
      <c r="G199" s="84"/>
      <c r="H199" s="68"/>
      <c r="I199" s="68"/>
      <c r="J199" s="68"/>
      <c r="K199" s="68"/>
    </row>
    <row r="200" spans="1:13" s="66" customFormat="1" x14ac:dyDescent="0.2">
      <c r="D200" s="68"/>
      <c r="E200" s="68"/>
      <c r="F200" s="84"/>
      <c r="G200" s="84"/>
      <c r="H200" s="68"/>
      <c r="I200" s="68"/>
      <c r="J200" s="68"/>
      <c r="K200" s="68"/>
    </row>
    <row r="201" spans="1:13" s="66" customFormat="1" x14ac:dyDescent="0.2">
      <c r="D201" s="68"/>
      <c r="E201" s="68"/>
      <c r="F201" s="84"/>
      <c r="G201" s="84"/>
      <c r="H201" s="68"/>
      <c r="I201" s="68"/>
      <c r="J201" s="68"/>
      <c r="K201" s="68"/>
    </row>
    <row r="202" spans="1:13" s="66" customFormat="1" x14ac:dyDescent="0.2">
      <c r="D202" s="68"/>
      <c r="E202" s="68"/>
      <c r="F202" s="84"/>
      <c r="G202" s="84"/>
      <c r="H202" s="68"/>
      <c r="I202" s="68"/>
      <c r="J202" s="68"/>
      <c r="K202" s="68"/>
    </row>
    <row r="203" spans="1:13" s="66" customFormat="1" x14ac:dyDescent="0.2">
      <c r="D203" s="68"/>
      <c r="E203" s="68"/>
      <c r="F203" s="84"/>
      <c r="G203" s="84"/>
      <c r="H203" s="68"/>
      <c r="I203" s="68"/>
      <c r="J203" s="68"/>
      <c r="K203" s="68"/>
    </row>
    <row r="204" spans="1:13" s="66" customFormat="1" x14ac:dyDescent="0.2">
      <c r="D204" s="68"/>
      <c r="E204" s="68"/>
      <c r="F204" s="84"/>
      <c r="G204" s="84"/>
      <c r="H204" s="68"/>
      <c r="I204" s="68"/>
      <c r="J204" s="68"/>
      <c r="K204" s="68"/>
    </row>
    <row r="205" spans="1:13" s="66" customFormat="1" x14ac:dyDescent="0.2">
      <c r="D205" s="68"/>
      <c r="E205" s="68"/>
      <c r="F205" s="84"/>
      <c r="G205" s="84"/>
      <c r="H205" s="68"/>
      <c r="I205" s="68"/>
      <c r="J205" s="68"/>
      <c r="K205" s="68"/>
    </row>
    <row r="206" spans="1:13" s="66" customFormat="1" x14ac:dyDescent="0.2">
      <c r="D206" s="68"/>
      <c r="E206" s="68"/>
      <c r="F206" s="84"/>
      <c r="G206" s="84"/>
      <c r="H206" s="68"/>
      <c r="I206" s="68"/>
      <c r="J206" s="68"/>
      <c r="K206" s="68"/>
    </row>
    <row r="207" spans="1:13" s="66" customFormat="1" x14ac:dyDescent="0.2">
      <c r="D207" s="68"/>
      <c r="E207" s="68"/>
      <c r="F207" s="84"/>
      <c r="G207" s="84"/>
      <c r="H207" s="68"/>
      <c r="I207" s="68"/>
      <c r="J207" s="68"/>
      <c r="K207" s="68"/>
    </row>
    <row r="208" spans="1:13" s="66" customFormat="1" x14ac:dyDescent="0.2">
      <c r="D208" s="68"/>
      <c r="E208" s="68"/>
      <c r="F208" s="84"/>
      <c r="G208" s="84"/>
      <c r="H208" s="68"/>
      <c r="I208" s="68"/>
      <c r="J208" s="68"/>
      <c r="K208" s="68"/>
    </row>
    <row r="209" spans="4:11" s="66" customFormat="1" x14ac:dyDescent="0.2">
      <c r="D209" s="68"/>
      <c r="E209" s="68"/>
      <c r="F209" s="84"/>
      <c r="G209" s="84"/>
      <c r="H209" s="68"/>
      <c r="I209" s="68"/>
      <c r="J209" s="68"/>
      <c r="K209" s="68"/>
    </row>
    <row r="210" spans="4:11" s="66" customFormat="1" x14ac:dyDescent="0.2">
      <c r="D210" s="68"/>
      <c r="E210" s="68"/>
      <c r="F210" s="84"/>
      <c r="G210" s="84"/>
      <c r="H210" s="68"/>
      <c r="I210" s="68"/>
      <c r="J210" s="68"/>
      <c r="K210" s="68"/>
    </row>
    <row r="211" spans="4:11" s="66" customFormat="1" x14ac:dyDescent="0.2">
      <c r="D211" s="68"/>
      <c r="E211" s="68"/>
      <c r="F211" s="84"/>
      <c r="G211" s="84"/>
      <c r="H211" s="68"/>
      <c r="I211" s="68"/>
      <c r="J211" s="68"/>
      <c r="K211" s="68"/>
    </row>
    <row r="212" spans="4:11" s="66" customFormat="1" x14ac:dyDescent="0.2">
      <c r="D212" s="68"/>
      <c r="E212" s="68"/>
      <c r="F212" s="84"/>
      <c r="G212" s="84"/>
      <c r="H212" s="68"/>
      <c r="I212" s="68"/>
      <c r="J212" s="68"/>
      <c r="K212" s="68"/>
    </row>
    <row r="213" spans="4:11" s="66" customFormat="1" x14ac:dyDescent="0.2">
      <c r="D213" s="68"/>
      <c r="E213" s="68"/>
      <c r="F213" s="84"/>
      <c r="G213" s="84"/>
      <c r="H213" s="68"/>
      <c r="I213" s="68"/>
      <c r="J213" s="68"/>
      <c r="K213" s="68"/>
    </row>
    <row r="214" spans="4:11" s="66" customFormat="1" x14ac:dyDescent="0.2">
      <c r="D214" s="68"/>
      <c r="E214" s="68"/>
      <c r="F214" s="84"/>
      <c r="G214" s="84"/>
      <c r="H214" s="68"/>
      <c r="I214" s="68"/>
      <c r="J214" s="68"/>
      <c r="K214" s="68"/>
    </row>
    <row r="215" spans="4:11" s="66" customFormat="1" x14ac:dyDescent="0.2">
      <c r="D215" s="68"/>
      <c r="E215" s="68"/>
      <c r="F215" s="84"/>
      <c r="G215" s="84"/>
      <c r="H215" s="68"/>
      <c r="I215" s="68"/>
      <c r="J215" s="68"/>
      <c r="K215" s="68"/>
    </row>
    <row r="216" spans="4:11" s="66" customFormat="1" x14ac:dyDescent="0.2">
      <c r="D216" s="68"/>
      <c r="E216" s="68"/>
      <c r="F216" s="84"/>
      <c r="G216" s="84"/>
      <c r="H216" s="68"/>
      <c r="I216" s="68"/>
      <c r="J216" s="68"/>
      <c r="K216" s="68"/>
    </row>
    <row r="217" spans="4:11" s="66" customFormat="1" x14ac:dyDescent="0.2">
      <c r="D217" s="68"/>
      <c r="E217" s="68"/>
      <c r="F217" s="84"/>
      <c r="G217" s="84"/>
      <c r="H217" s="68"/>
      <c r="I217" s="68"/>
      <c r="J217" s="68"/>
      <c r="K217" s="68"/>
    </row>
    <row r="218" spans="4:11" s="66" customFormat="1" x14ac:dyDescent="0.2">
      <c r="D218" s="68"/>
      <c r="E218" s="68"/>
      <c r="F218" s="84"/>
      <c r="G218" s="84"/>
      <c r="H218" s="68"/>
      <c r="I218" s="68"/>
      <c r="J218" s="68"/>
      <c r="K218" s="68"/>
    </row>
    <row r="219" spans="4:11" s="66" customFormat="1" x14ac:dyDescent="0.2">
      <c r="D219" s="68"/>
      <c r="E219" s="68"/>
      <c r="F219" s="84"/>
      <c r="G219" s="84"/>
      <c r="H219" s="68"/>
      <c r="I219" s="68"/>
      <c r="J219" s="68"/>
      <c r="K219" s="68"/>
    </row>
    <row r="220" spans="4:11" s="66" customFormat="1" x14ac:dyDescent="0.2">
      <c r="D220" s="68"/>
      <c r="E220" s="68"/>
      <c r="F220" s="84"/>
      <c r="G220" s="84"/>
      <c r="H220" s="68"/>
      <c r="I220" s="68"/>
      <c r="J220" s="68"/>
      <c r="K220" s="68"/>
    </row>
    <row r="221" spans="4:11" s="66" customFormat="1" x14ac:dyDescent="0.2">
      <c r="D221" s="68"/>
      <c r="E221" s="68"/>
      <c r="F221" s="84"/>
      <c r="G221" s="84"/>
      <c r="H221" s="68"/>
      <c r="I221" s="68"/>
      <c r="J221" s="68"/>
      <c r="K221" s="68"/>
    </row>
    <row r="222" spans="4:11" s="66" customFormat="1" x14ac:dyDescent="0.2">
      <c r="D222" s="68"/>
      <c r="E222" s="68"/>
      <c r="F222" s="84"/>
      <c r="G222" s="84"/>
      <c r="H222" s="68"/>
      <c r="I222" s="68"/>
      <c r="J222" s="68"/>
      <c r="K222" s="68"/>
    </row>
    <row r="223" spans="4:11" s="66" customFormat="1" x14ac:dyDescent="0.2">
      <c r="D223" s="68"/>
      <c r="E223" s="68"/>
      <c r="F223" s="84"/>
      <c r="G223" s="84"/>
      <c r="H223" s="68"/>
      <c r="I223" s="68"/>
      <c r="J223" s="68"/>
      <c r="K223" s="68"/>
    </row>
    <row r="224" spans="4:11" s="66" customFormat="1" x14ac:dyDescent="0.2">
      <c r="D224" s="68"/>
      <c r="E224" s="68"/>
      <c r="F224" s="84"/>
      <c r="G224" s="84"/>
      <c r="H224" s="68"/>
      <c r="I224" s="68"/>
      <c r="J224" s="68"/>
      <c r="K224" s="68"/>
    </row>
    <row r="225" spans="4:11" s="66" customFormat="1" x14ac:dyDescent="0.2">
      <c r="D225" s="68"/>
      <c r="E225" s="68"/>
      <c r="F225" s="84"/>
      <c r="G225" s="84"/>
      <c r="H225" s="68"/>
      <c r="I225" s="68"/>
      <c r="J225" s="68"/>
      <c r="K225" s="68"/>
    </row>
    <row r="226" spans="4:11" s="66" customFormat="1" x14ac:dyDescent="0.2">
      <c r="D226" s="68"/>
      <c r="E226" s="68"/>
      <c r="F226" s="84"/>
      <c r="G226" s="84"/>
      <c r="H226" s="68"/>
      <c r="I226" s="68"/>
      <c r="J226" s="68"/>
      <c r="K226" s="68"/>
    </row>
    <row r="227" spans="4:11" s="66" customFormat="1" x14ac:dyDescent="0.2">
      <c r="D227" s="68"/>
      <c r="E227" s="68"/>
      <c r="F227" s="84"/>
      <c r="G227" s="84"/>
      <c r="H227" s="68"/>
      <c r="I227" s="68"/>
      <c r="J227" s="68"/>
      <c r="K227" s="68"/>
    </row>
    <row r="228" spans="4:11" s="66" customFormat="1" x14ac:dyDescent="0.2">
      <c r="D228" s="68"/>
      <c r="E228" s="68"/>
      <c r="F228" s="84"/>
      <c r="G228" s="84"/>
      <c r="H228" s="68"/>
      <c r="I228" s="68"/>
      <c r="J228" s="68"/>
      <c r="K228" s="68"/>
    </row>
    <row r="229" spans="4:11" s="66" customFormat="1" x14ac:dyDescent="0.2">
      <c r="D229" s="68"/>
      <c r="E229" s="68"/>
      <c r="F229" s="84"/>
      <c r="G229" s="84"/>
      <c r="H229" s="68"/>
      <c r="I229" s="68"/>
      <c r="J229" s="68"/>
      <c r="K229" s="68"/>
    </row>
    <row r="230" spans="4:11" s="66" customFormat="1" x14ac:dyDescent="0.2">
      <c r="D230" s="68"/>
      <c r="E230" s="68"/>
      <c r="F230" s="84"/>
      <c r="G230" s="84"/>
      <c r="H230" s="68"/>
      <c r="I230" s="68"/>
      <c r="J230" s="68"/>
      <c r="K230" s="68"/>
    </row>
    <row r="231" spans="4:11" s="66" customFormat="1" x14ac:dyDescent="0.2">
      <c r="D231" s="68"/>
      <c r="E231" s="68"/>
      <c r="F231" s="84"/>
      <c r="G231" s="84"/>
      <c r="H231" s="68"/>
      <c r="I231" s="68"/>
      <c r="J231" s="68"/>
      <c r="K231" s="68"/>
    </row>
    <row r="232" spans="4:11" s="66" customFormat="1" x14ac:dyDescent="0.2">
      <c r="D232" s="68"/>
      <c r="E232" s="68"/>
      <c r="F232" s="84"/>
      <c r="G232" s="84"/>
      <c r="H232" s="68"/>
      <c r="I232" s="68"/>
      <c r="J232" s="68"/>
      <c r="K232" s="68"/>
    </row>
    <row r="233" spans="4:11" s="66" customFormat="1" x14ac:dyDescent="0.2">
      <c r="D233" s="68"/>
      <c r="E233" s="68"/>
      <c r="F233" s="84"/>
      <c r="G233" s="84"/>
      <c r="H233" s="68"/>
      <c r="I233" s="68"/>
      <c r="J233" s="68"/>
      <c r="K233" s="68"/>
    </row>
    <row r="234" spans="4:11" s="66" customFormat="1" x14ac:dyDescent="0.2">
      <c r="D234" s="68"/>
      <c r="E234" s="68"/>
      <c r="F234" s="84"/>
      <c r="G234" s="84"/>
      <c r="H234" s="68"/>
      <c r="I234" s="68"/>
      <c r="J234" s="68"/>
      <c r="K234" s="68"/>
    </row>
    <row r="235" spans="4:11" s="66" customFormat="1" x14ac:dyDescent="0.2">
      <c r="D235" s="68"/>
      <c r="E235" s="68"/>
      <c r="F235" s="84"/>
      <c r="G235" s="84"/>
      <c r="H235" s="68"/>
      <c r="I235" s="68"/>
      <c r="J235" s="68"/>
      <c r="K235" s="68"/>
    </row>
    <row r="236" spans="4:11" s="66" customFormat="1" x14ac:dyDescent="0.2">
      <c r="D236" s="68"/>
      <c r="E236" s="68"/>
      <c r="F236" s="84"/>
      <c r="G236" s="84"/>
      <c r="H236" s="68"/>
      <c r="I236" s="68"/>
      <c r="J236" s="68"/>
      <c r="K236" s="68"/>
    </row>
    <row r="237" spans="4:11" s="66" customFormat="1" x14ac:dyDescent="0.2">
      <c r="D237" s="68"/>
      <c r="E237" s="68"/>
      <c r="F237" s="84"/>
      <c r="G237" s="84"/>
      <c r="H237" s="68"/>
      <c r="I237" s="68"/>
      <c r="J237" s="68"/>
      <c r="K237" s="68"/>
    </row>
    <row r="238" spans="4:11" s="66" customFormat="1" x14ac:dyDescent="0.2">
      <c r="D238" s="68"/>
      <c r="E238" s="68"/>
      <c r="F238" s="84"/>
      <c r="G238" s="84"/>
      <c r="H238" s="68"/>
      <c r="I238" s="68"/>
      <c r="J238" s="68"/>
      <c r="K238" s="68"/>
    </row>
    <row r="239" spans="4:11" s="66" customFormat="1" x14ac:dyDescent="0.2">
      <c r="D239" s="68"/>
      <c r="E239" s="68"/>
      <c r="F239" s="84"/>
      <c r="G239" s="84"/>
      <c r="H239" s="68"/>
      <c r="I239" s="68"/>
      <c r="J239" s="68"/>
      <c r="K239" s="68"/>
    </row>
    <row r="240" spans="4:11" s="66" customFormat="1" x14ac:dyDescent="0.2">
      <c r="D240" s="68"/>
      <c r="E240" s="68"/>
      <c r="F240" s="84"/>
      <c r="G240" s="84"/>
      <c r="H240" s="68"/>
      <c r="I240" s="68"/>
      <c r="J240" s="68"/>
      <c r="K240" s="68"/>
    </row>
    <row r="241" spans="4:11" s="66" customFormat="1" x14ac:dyDescent="0.2">
      <c r="D241" s="68"/>
      <c r="E241" s="68"/>
      <c r="F241" s="84"/>
      <c r="G241" s="84"/>
      <c r="H241" s="68"/>
      <c r="I241" s="68"/>
      <c r="J241" s="68"/>
      <c r="K241" s="68"/>
    </row>
    <row r="242" spans="4:11" s="66" customFormat="1" x14ac:dyDescent="0.2">
      <c r="D242" s="68"/>
      <c r="E242" s="68"/>
      <c r="F242" s="84"/>
      <c r="G242" s="84"/>
      <c r="H242" s="68"/>
      <c r="I242" s="68"/>
      <c r="J242" s="68"/>
      <c r="K242" s="68"/>
    </row>
    <row r="243" spans="4:11" s="66" customFormat="1" x14ac:dyDescent="0.2">
      <c r="D243" s="68"/>
      <c r="E243" s="68"/>
      <c r="F243" s="84"/>
      <c r="G243" s="84"/>
      <c r="H243" s="68"/>
      <c r="I243" s="68"/>
      <c r="J243" s="68"/>
      <c r="K243" s="68"/>
    </row>
    <row r="244" spans="4:11" s="66" customFormat="1" x14ac:dyDescent="0.2">
      <c r="D244" s="68"/>
      <c r="E244" s="68"/>
      <c r="F244" s="84"/>
      <c r="G244" s="84"/>
      <c r="H244" s="68"/>
      <c r="I244" s="68"/>
      <c r="J244" s="68"/>
      <c r="K244" s="68"/>
    </row>
    <row r="245" spans="4:11" s="66" customFormat="1" x14ac:dyDescent="0.2">
      <c r="D245" s="68"/>
      <c r="E245" s="68"/>
      <c r="F245" s="84"/>
      <c r="G245" s="84"/>
      <c r="H245" s="68"/>
      <c r="I245" s="68"/>
      <c r="J245" s="68"/>
      <c r="K245" s="68"/>
    </row>
    <row r="246" spans="4:11" s="66" customFormat="1" x14ac:dyDescent="0.2">
      <c r="D246" s="68"/>
      <c r="E246" s="68"/>
      <c r="F246" s="84"/>
      <c r="G246" s="84"/>
      <c r="H246" s="68"/>
      <c r="I246" s="68"/>
      <c r="J246" s="68"/>
      <c r="K246" s="68"/>
    </row>
    <row r="247" spans="4:11" s="66" customFormat="1" x14ac:dyDescent="0.2">
      <c r="D247" s="68"/>
      <c r="E247" s="68"/>
      <c r="F247" s="84"/>
      <c r="G247" s="84"/>
      <c r="H247" s="68"/>
      <c r="I247" s="68"/>
      <c r="J247" s="68"/>
      <c r="K247" s="68"/>
    </row>
    <row r="248" spans="4:11" s="66" customFormat="1" x14ac:dyDescent="0.2">
      <c r="D248" s="68"/>
      <c r="E248" s="68"/>
      <c r="F248" s="84"/>
      <c r="G248" s="84"/>
      <c r="H248" s="68"/>
      <c r="I248" s="68"/>
      <c r="J248" s="68"/>
      <c r="K248" s="68"/>
    </row>
    <row r="249" spans="4:11" s="66" customFormat="1" x14ac:dyDescent="0.2">
      <c r="D249" s="68"/>
      <c r="E249" s="68"/>
      <c r="F249" s="84"/>
      <c r="G249" s="84"/>
      <c r="H249" s="68"/>
      <c r="I249" s="68"/>
      <c r="J249" s="68"/>
      <c r="K249" s="68"/>
    </row>
    <row r="250" spans="4:11" s="66" customFormat="1" x14ac:dyDescent="0.2">
      <c r="D250" s="68"/>
      <c r="E250" s="68"/>
      <c r="F250" s="84"/>
      <c r="G250" s="84"/>
      <c r="H250" s="68"/>
      <c r="I250" s="68"/>
      <c r="J250" s="68"/>
      <c r="K250" s="68"/>
    </row>
    <row r="251" spans="4:11" s="66" customFormat="1" x14ac:dyDescent="0.2">
      <c r="D251" s="68"/>
      <c r="E251" s="68"/>
      <c r="F251" s="84"/>
      <c r="G251" s="84"/>
      <c r="H251" s="68"/>
      <c r="I251" s="68"/>
      <c r="J251" s="68"/>
      <c r="K251" s="68"/>
    </row>
    <row r="252" spans="4:11" s="66" customFormat="1" x14ac:dyDescent="0.2">
      <c r="D252" s="68"/>
      <c r="E252" s="68"/>
      <c r="F252" s="84"/>
      <c r="G252" s="84"/>
      <c r="H252" s="68"/>
      <c r="I252" s="68"/>
      <c r="J252" s="68"/>
      <c r="K252" s="68"/>
    </row>
    <row r="253" spans="4:11" s="66" customFormat="1" x14ac:dyDescent="0.2">
      <c r="D253" s="68"/>
      <c r="E253" s="68"/>
      <c r="F253" s="84"/>
      <c r="G253" s="84"/>
      <c r="H253" s="68"/>
      <c r="I253" s="68"/>
      <c r="J253" s="68"/>
      <c r="K253" s="68"/>
    </row>
    <row r="254" spans="4:11" s="66" customFormat="1" x14ac:dyDescent="0.2">
      <c r="D254" s="68"/>
      <c r="E254" s="68"/>
      <c r="F254" s="84"/>
      <c r="G254" s="84"/>
      <c r="H254" s="68"/>
      <c r="I254" s="68"/>
      <c r="J254" s="68"/>
      <c r="K254" s="68"/>
    </row>
    <row r="255" spans="4:11" s="66" customFormat="1" x14ac:dyDescent="0.2">
      <c r="D255" s="68"/>
      <c r="E255" s="68"/>
      <c r="F255" s="84"/>
      <c r="G255" s="84"/>
      <c r="H255" s="68"/>
      <c r="I255" s="68"/>
      <c r="J255" s="68"/>
      <c r="K255" s="68"/>
    </row>
    <row r="256" spans="4:11" s="66" customFormat="1" x14ac:dyDescent="0.2">
      <c r="D256" s="68"/>
      <c r="E256" s="68"/>
      <c r="F256" s="84"/>
      <c r="G256" s="84"/>
      <c r="H256" s="68"/>
      <c r="I256" s="68"/>
      <c r="J256" s="68"/>
      <c r="K256" s="68"/>
    </row>
    <row r="257" spans="4:11" s="66" customFormat="1" x14ac:dyDescent="0.2">
      <c r="D257" s="68"/>
      <c r="E257" s="68"/>
      <c r="F257" s="84"/>
      <c r="G257" s="84"/>
      <c r="H257" s="68"/>
      <c r="I257" s="68"/>
      <c r="J257" s="68"/>
      <c r="K257" s="68"/>
    </row>
    <row r="258" spans="4:11" s="66" customFormat="1" x14ac:dyDescent="0.2">
      <c r="D258" s="68"/>
      <c r="E258" s="68"/>
      <c r="F258" s="84"/>
      <c r="G258" s="84"/>
      <c r="H258" s="68"/>
      <c r="I258" s="68"/>
      <c r="J258" s="68"/>
      <c r="K258" s="68"/>
    </row>
    <row r="259" spans="4:11" s="66" customFormat="1" x14ac:dyDescent="0.2">
      <c r="D259" s="68"/>
      <c r="E259" s="68"/>
      <c r="F259" s="84"/>
      <c r="G259" s="84"/>
      <c r="H259" s="68"/>
      <c r="I259" s="68"/>
      <c r="J259" s="68"/>
      <c r="K259" s="68"/>
    </row>
    <row r="260" spans="4:11" s="66" customFormat="1" x14ac:dyDescent="0.2">
      <c r="D260" s="68"/>
      <c r="E260" s="68"/>
      <c r="F260" s="84"/>
      <c r="G260" s="84"/>
      <c r="H260" s="68"/>
      <c r="I260" s="68"/>
      <c r="J260" s="68"/>
      <c r="K260" s="68"/>
    </row>
    <row r="261" spans="4:11" s="66" customFormat="1" x14ac:dyDescent="0.2">
      <c r="D261" s="68"/>
      <c r="E261" s="68"/>
      <c r="F261" s="84"/>
      <c r="G261" s="84"/>
      <c r="H261" s="68"/>
      <c r="I261" s="68"/>
      <c r="J261" s="68"/>
      <c r="K261" s="68"/>
    </row>
    <row r="262" spans="4:11" s="66" customFormat="1" x14ac:dyDescent="0.2">
      <c r="D262" s="68"/>
      <c r="E262" s="68"/>
      <c r="F262" s="84"/>
      <c r="G262" s="84"/>
      <c r="H262" s="68"/>
      <c r="I262" s="68"/>
      <c r="J262" s="68"/>
      <c r="K262" s="68"/>
    </row>
    <row r="263" spans="4:11" s="66" customFormat="1" x14ac:dyDescent="0.2">
      <c r="D263" s="68"/>
      <c r="E263" s="68"/>
      <c r="F263" s="84"/>
      <c r="G263" s="84"/>
      <c r="H263" s="68"/>
      <c r="I263" s="68"/>
      <c r="J263" s="68"/>
      <c r="K263" s="68"/>
    </row>
    <row r="264" spans="4:11" s="66" customFormat="1" x14ac:dyDescent="0.2">
      <c r="D264" s="68"/>
      <c r="E264" s="68"/>
      <c r="F264" s="84"/>
      <c r="G264" s="84"/>
      <c r="H264" s="68"/>
      <c r="I264" s="68"/>
      <c r="J264" s="68"/>
      <c r="K264" s="68"/>
    </row>
    <row r="265" spans="4:11" s="66" customFormat="1" x14ac:dyDescent="0.2">
      <c r="D265" s="68"/>
      <c r="E265" s="68"/>
      <c r="F265" s="84"/>
      <c r="G265" s="84"/>
      <c r="H265" s="68"/>
      <c r="I265" s="68"/>
      <c r="J265" s="68"/>
      <c r="K265" s="68"/>
    </row>
    <row r="266" spans="4:11" s="66" customFormat="1" x14ac:dyDescent="0.2">
      <c r="D266" s="68"/>
      <c r="E266" s="68"/>
      <c r="F266" s="84"/>
      <c r="G266" s="84"/>
      <c r="H266" s="68"/>
      <c r="I266" s="68"/>
      <c r="J266" s="68"/>
      <c r="K266" s="68"/>
    </row>
    <row r="267" spans="4:11" s="66" customFormat="1" x14ac:dyDescent="0.2">
      <c r="D267" s="68"/>
      <c r="E267" s="68"/>
      <c r="F267" s="84"/>
      <c r="G267" s="84"/>
      <c r="H267" s="68"/>
      <c r="I267" s="68"/>
      <c r="J267" s="68"/>
      <c r="K267" s="68"/>
    </row>
    <row r="268" spans="4:11" s="66" customFormat="1" x14ac:dyDescent="0.2">
      <c r="D268" s="68"/>
      <c r="E268" s="68"/>
      <c r="F268" s="84"/>
      <c r="G268" s="84"/>
      <c r="H268" s="68"/>
      <c r="I268" s="68"/>
      <c r="J268" s="68"/>
      <c r="K268" s="68"/>
    </row>
    <row r="269" spans="4:11" s="66" customFormat="1" x14ac:dyDescent="0.2">
      <c r="D269" s="68"/>
      <c r="E269" s="68"/>
      <c r="F269" s="84"/>
      <c r="G269" s="84"/>
      <c r="H269" s="68"/>
      <c r="I269" s="68"/>
      <c r="J269" s="68"/>
      <c r="K269" s="68"/>
    </row>
    <row r="270" spans="4:11" s="66" customFormat="1" x14ac:dyDescent="0.2">
      <c r="D270" s="68"/>
      <c r="E270" s="68"/>
      <c r="F270" s="84"/>
      <c r="G270" s="84"/>
      <c r="H270" s="68"/>
      <c r="I270" s="68"/>
      <c r="J270" s="68"/>
      <c r="K270" s="68"/>
    </row>
    <row r="271" spans="4:11" s="66" customFormat="1" x14ac:dyDescent="0.2">
      <c r="D271" s="68"/>
      <c r="E271" s="68"/>
      <c r="F271" s="84"/>
      <c r="G271" s="84"/>
      <c r="H271" s="68"/>
      <c r="I271" s="68"/>
      <c r="J271" s="68"/>
      <c r="K271" s="68"/>
    </row>
    <row r="272" spans="4:11" s="66" customFormat="1" x14ac:dyDescent="0.2">
      <c r="D272" s="68"/>
      <c r="E272" s="68"/>
      <c r="F272" s="84"/>
      <c r="G272" s="84"/>
      <c r="H272" s="68"/>
      <c r="I272" s="68"/>
      <c r="J272" s="68"/>
      <c r="K272" s="68"/>
    </row>
    <row r="273" spans="4:11" s="66" customFormat="1" x14ac:dyDescent="0.2">
      <c r="D273" s="68"/>
      <c r="E273" s="68"/>
      <c r="F273" s="84"/>
      <c r="G273" s="84"/>
      <c r="H273" s="68"/>
      <c r="I273" s="68"/>
      <c r="J273" s="68"/>
      <c r="K273" s="68"/>
    </row>
    <row r="274" spans="4:11" s="66" customFormat="1" x14ac:dyDescent="0.2">
      <c r="D274" s="68"/>
      <c r="E274" s="68"/>
      <c r="F274" s="84"/>
      <c r="G274" s="84"/>
      <c r="H274" s="68"/>
      <c r="I274" s="68"/>
      <c r="J274" s="68"/>
      <c r="K274" s="68"/>
    </row>
    <row r="275" spans="4:11" s="66" customFormat="1" x14ac:dyDescent="0.2">
      <c r="D275" s="68"/>
      <c r="E275" s="68"/>
      <c r="F275" s="84"/>
      <c r="G275" s="84"/>
      <c r="H275" s="68"/>
      <c r="I275" s="68"/>
      <c r="J275" s="68"/>
      <c r="K275" s="68"/>
    </row>
    <row r="276" spans="4:11" s="66" customFormat="1" x14ac:dyDescent="0.2">
      <c r="D276" s="68"/>
      <c r="E276" s="68"/>
      <c r="F276" s="84"/>
      <c r="G276" s="84"/>
      <c r="H276" s="68"/>
      <c r="I276" s="68"/>
      <c r="J276" s="68"/>
      <c r="K276" s="68"/>
    </row>
    <row r="277" spans="4:11" s="66" customFormat="1" x14ac:dyDescent="0.2">
      <c r="D277" s="68"/>
      <c r="E277" s="68"/>
      <c r="F277" s="84"/>
      <c r="G277" s="84"/>
      <c r="H277" s="68"/>
      <c r="I277" s="68"/>
      <c r="J277" s="68"/>
      <c r="K277" s="68"/>
    </row>
    <row r="278" spans="4:11" s="66" customFormat="1" x14ac:dyDescent="0.2">
      <c r="D278" s="68"/>
      <c r="E278" s="68"/>
      <c r="F278" s="84"/>
      <c r="G278" s="84"/>
      <c r="H278" s="68"/>
      <c r="I278" s="68"/>
      <c r="J278" s="68"/>
      <c r="K278" s="68"/>
    </row>
    <row r="279" spans="4:11" s="66" customFormat="1" x14ac:dyDescent="0.2">
      <c r="D279" s="68"/>
      <c r="E279" s="68"/>
      <c r="F279" s="84"/>
      <c r="G279" s="84"/>
      <c r="H279" s="68"/>
      <c r="I279" s="68"/>
      <c r="J279" s="68"/>
      <c r="K279" s="68"/>
    </row>
    <row r="280" spans="4:11" s="66" customFormat="1" x14ac:dyDescent="0.2">
      <c r="D280" s="68"/>
      <c r="E280" s="68"/>
      <c r="F280" s="84"/>
      <c r="G280" s="84"/>
      <c r="H280" s="68"/>
      <c r="I280" s="68"/>
      <c r="J280" s="68"/>
      <c r="K280" s="68"/>
    </row>
    <row r="281" spans="4:11" s="66" customFormat="1" x14ac:dyDescent="0.2">
      <c r="D281" s="68"/>
      <c r="E281" s="68"/>
      <c r="F281" s="84"/>
      <c r="G281" s="84"/>
      <c r="H281" s="68"/>
      <c r="I281" s="68"/>
      <c r="J281" s="68"/>
      <c r="K281" s="68"/>
    </row>
    <row r="282" spans="4:11" s="66" customFormat="1" x14ac:dyDescent="0.2">
      <c r="D282" s="68"/>
      <c r="E282" s="68"/>
      <c r="F282" s="84"/>
      <c r="G282" s="84"/>
      <c r="H282" s="68"/>
      <c r="I282" s="68"/>
      <c r="J282" s="68"/>
      <c r="K282" s="68"/>
    </row>
    <row r="283" spans="4:11" s="66" customFormat="1" x14ac:dyDescent="0.2">
      <c r="D283" s="68"/>
      <c r="E283" s="68"/>
      <c r="F283" s="84"/>
      <c r="G283" s="84"/>
      <c r="H283" s="68"/>
      <c r="I283" s="68"/>
      <c r="J283" s="68"/>
      <c r="K283" s="68"/>
    </row>
    <row r="284" spans="4:11" s="66" customFormat="1" x14ac:dyDescent="0.2">
      <c r="D284" s="68"/>
      <c r="E284" s="68"/>
      <c r="F284" s="84"/>
      <c r="G284" s="84"/>
      <c r="H284" s="68"/>
      <c r="I284" s="68"/>
      <c r="J284" s="68"/>
      <c r="K284" s="68"/>
    </row>
    <row r="285" spans="4:11" s="66" customFormat="1" x14ac:dyDescent="0.2">
      <c r="D285" s="68"/>
      <c r="E285" s="68"/>
      <c r="F285" s="84"/>
      <c r="G285" s="84"/>
      <c r="H285" s="68"/>
      <c r="I285" s="68"/>
      <c r="J285" s="68"/>
      <c r="K285" s="68"/>
    </row>
    <row r="286" spans="4:11" s="66" customFormat="1" x14ac:dyDescent="0.2">
      <c r="D286" s="68"/>
      <c r="E286" s="68"/>
      <c r="F286" s="84"/>
      <c r="G286" s="84"/>
      <c r="H286" s="68"/>
      <c r="I286" s="68"/>
      <c r="J286" s="68"/>
      <c r="K286" s="68"/>
    </row>
    <row r="287" spans="4:11" s="66" customFormat="1" x14ac:dyDescent="0.2">
      <c r="D287" s="68"/>
      <c r="E287" s="68"/>
      <c r="F287" s="84"/>
      <c r="G287" s="84"/>
      <c r="H287" s="68"/>
      <c r="I287" s="68"/>
      <c r="J287" s="68"/>
      <c r="K287" s="68"/>
    </row>
    <row r="288" spans="4:11" s="66" customFormat="1" x14ac:dyDescent="0.2">
      <c r="D288" s="68"/>
      <c r="E288" s="68"/>
      <c r="F288" s="84"/>
      <c r="G288" s="84"/>
      <c r="H288" s="68"/>
      <c r="I288" s="68"/>
      <c r="J288" s="68"/>
      <c r="K288" s="68"/>
    </row>
    <row r="289" spans="4:11" s="66" customFormat="1" x14ac:dyDescent="0.2">
      <c r="D289" s="68"/>
      <c r="E289" s="68"/>
      <c r="F289" s="84"/>
      <c r="G289" s="84"/>
      <c r="H289" s="68"/>
      <c r="I289" s="68"/>
      <c r="J289" s="68"/>
      <c r="K289" s="68"/>
    </row>
    <row r="290" spans="4:11" s="66" customFormat="1" x14ac:dyDescent="0.2">
      <c r="D290" s="68"/>
      <c r="E290" s="68"/>
      <c r="F290" s="84"/>
      <c r="G290" s="84"/>
      <c r="H290" s="68"/>
      <c r="I290" s="68"/>
      <c r="J290" s="68"/>
      <c r="K290" s="68"/>
    </row>
    <row r="291" spans="4:11" s="66" customFormat="1" x14ac:dyDescent="0.2">
      <c r="D291" s="68"/>
      <c r="E291" s="68"/>
      <c r="F291" s="84"/>
      <c r="G291" s="84"/>
      <c r="H291" s="68"/>
      <c r="I291" s="68"/>
      <c r="J291" s="68"/>
      <c r="K291" s="68"/>
    </row>
    <row r="292" spans="4:11" s="66" customFormat="1" x14ac:dyDescent="0.2">
      <c r="D292" s="68"/>
      <c r="E292" s="68"/>
      <c r="F292" s="84"/>
      <c r="G292" s="84"/>
      <c r="H292" s="68"/>
      <c r="I292" s="68"/>
      <c r="J292" s="68"/>
      <c r="K292" s="68"/>
    </row>
    <row r="293" spans="4:11" s="66" customFormat="1" x14ac:dyDescent="0.2">
      <c r="D293" s="68"/>
      <c r="E293" s="68"/>
      <c r="F293" s="84"/>
      <c r="G293" s="84"/>
      <c r="H293" s="68"/>
      <c r="I293" s="68"/>
      <c r="J293" s="68"/>
      <c r="K293" s="68"/>
    </row>
    <row r="294" spans="4:11" s="66" customFormat="1" x14ac:dyDescent="0.2">
      <c r="D294" s="68"/>
      <c r="E294" s="68"/>
      <c r="F294" s="84"/>
      <c r="G294" s="84"/>
      <c r="H294" s="68"/>
      <c r="I294" s="68"/>
      <c r="J294" s="68"/>
      <c r="K294" s="68"/>
    </row>
    <row r="295" spans="4:11" s="66" customFormat="1" x14ac:dyDescent="0.2">
      <c r="D295" s="68"/>
      <c r="E295" s="68"/>
      <c r="F295" s="84"/>
      <c r="G295" s="84"/>
      <c r="H295" s="68"/>
      <c r="I295" s="68"/>
      <c r="J295" s="68"/>
      <c r="K295" s="68"/>
    </row>
    <row r="296" spans="4:11" s="66" customFormat="1" x14ac:dyDescent="0.2">
      <c r="D296" s="68"/>
      <c r="E296" s="68"/>
      <c r="F296" s="84"/>
      <c r="G296" s="84"/>
      <c r="H296" s="68"/>
      <c r="I296" s="68"/>
      <c r="J296" s="68"/>
      <c r="K296" s="68"/>
    </row>
    <row r="297" spans="4:11" s="66" customFormat="1" x14ac:dyDescent="0.2">
      <c r="D297" s="68"/>
      <c r="E297" s="68"/>
      <c r="F297" s="84"/>
      <c r="G297" s="84"/>
      <c r="H297" s="68"/>
      <c r="I297" s="68"/>
      <c r="J297" s="68"/>
      <c r="K297" s="68"/>
    </row>
    <row r="298" spans="4:11" s="66" customFormat="1" x14ac:dyDescent="0.2">
      <c r="D298" s="68"/>
      <c r="E298" s="68"/>
      <c r="F298" s="84"/>
      <c r="G298" s="84"/>
      <c r="H298" s="68"/>
      <c r="I298" s="68"/>
      <c r="J298" s="68"/>
      <c r="K298" s="68"/>
    </row>
    <row r="299" spans="4:11" s="66" customFormat="1" x14ac:dyDescent="0.2">
      <c r="D299" s="68"/>
      <c r="E299" s="68"/>
      <c r="F299" s="84"/>
      <c r="G299" s="84"/>
      <c r="H299" s="68"/>
      <c r="I299" s="68"/>
      <c r="J299" s="68"/>
      <c r="K299" s="68"/>
    </row>
    <row r="300" spans="4:11" s="66" customFormat="1" x14ac:dyDescent="0.2">
      <c r="D300" s="68"/>
      <c r="E300" s="68"/>
      <c r="F300" s="84"/>
      <c r="G300" s="84"/>
      <c r="H300" s="68"/>
      <c r="I300" s="68"/>
      <c r="J300" s="68"/>
      <c r="K300" s="68"/>
    </row>
    <row r="301" spans="4:11" s="66" customFormat="1" x14ac:dyDescent="0.2">
      <c r="D301" s="68"/>
      <c r="E301" s="68"/>
      <c r="F301" s="84"/>
      <c r="G301" s="84"/>
      <c r="H301" s="68"/>
      <c r="I301" s="68"/>
      <c r="J301" s="68"/>
      <c r="K301" s="68"/>
    </row>
    <row r="302" spans="4:11" s="66" customFormat="1" x14ac:dyDescent="0.2">
      <c r="D302" s="68"/>
      <c r="E302" s="68"/>
      <c r="F302" s="84"/>
      <c r="G302" s="84"/>
      <c r="H302" s="68"/>
      <c r="I302" s="68"/>
      <c r="J302" s="68"/>
      <c r="K302" s="68"/>
    </row>
    <row r="303" spans="4:11" s="66" customFormat="1" x14ac:dyDescent="0.2">
      <c r="D303" s="68"/>
      <c r="E303" s="68"/>
      <c r="F303" s="84"/>
      <c r="G303" s="84"/>
      <c r="H303" s="68"/>
      <c r="I303" s="68"/>
      <c r="J303" s="68"/>
      <c r="K303" s="68"/>
    </row>
    <row r="304" spans="4:11" s="66" customFormat="1" x14ac:dyDescent="0.2">
      <c r="D304" s="68"/>
      <c r="E304" s="68"/>
      <c r="F304" s="84"/>
      <c r="G304" s="84"/>
      <c r="H304" s="68"/>
      <c r="I304" s="68"/>
      <c r="J304" s="68"/>
      <c r="K304" s="68"/>
    </row>
    <row r="305" spans="4:11" s="66" customFormat="1" x14ac:dyDescent="0.2">
      <c r="D305" s="68"/>
      <c r="E305" s="68"/>
      <c r="F305" s="84"/>
      <c r="G305" s="84"/>
      <c r="H305" s="68"/>
      <c r="I305" s="68"/>
      <c r="J305" s="68"/>
      <c r="K305" s="68"/>
    </row>
    <row r="306" spans="4:11" s="66" customFormat="1" x14ac:dyDescent="0.2">
      <c r="D306" s="68"/>
      <c r="E306" s="68"/>
      <c r="F306" s="84"/>
      <c r="G306" s="84"/>
      <c r="H306" s="68"/>
      <c r="I306" s="68"/>
      <c r="J306" s="68"/>
      <c r="K306" s="68"/>
    </row>
    <row r="307" spans="4:11" s="66" customFormat="1" x14ac:dyDescent="0.2">
      <c r="D307" s="68"/>
      <c r="E307" s="68"/>
      <c r="F307" s="84"/>
      <c r="G307" s="84"/>
      <c r="H307" s="68"/>
      <c r="I307" s="68"/>
      <c r="J307" s="68"/>
      <c r="K307" s="68"/>
    </row>
    <row r="308" spans="4:11" s="66" customFormat="1" x14ac:dyDescent="0.2">
      <c r="D308" s="68"/>
      <c r="E308" s="68"/>
      <c r="F308" s="84"/>
      <c r="G308" s="84"/>
      <c r="H308" s="68"/>
      <c r="I308" s="68"/>
      <c r="J308" s="68"/>
      <c r="K308" s="68"/>
    </row>
    <row r="309" spans="4:11" s="66" customFormat="1" x14ac:dyDescent="0.2">
      <c r="D309" s="68"/>
      <c r="E309" s="68"/>
      <c r="F309" s="84"/>
      <c r="G309" s="84"/>
      <c r="H309" s="68"/>
      <c r="I309" s="68"/>
      <c r="J309" s="68"/>
      <c r="K309" s="68"/>
    </row>
    <row r="310" spans="4:11" s="66" customFormat="1" x14ac:dyDescent="0.2">
      <c r="D310" s="68"/>
      <c r="E310" s="68"/>
      <c r="F310" s="84"/>
      <c r="G310" s="84"/>
      <c r="H310" s="68"/>
      <c r="I310" s="68"/>
      <c r="J310" s="68"/>
      <c r="K310" s="68"/>
    </row>
    <row r="311" spans="4:11" s="66" customFormat="1" x14ac:dyDescent="0.2">
      <c r="D311" s="68"/>
      <c r="E311" s="68"/>
      <c r="F311" s="84"/>
      <c r="G311" s="84"/>
      <c r="H311" s="68"/>
      <c r="I311" s="68"/>
      <c r="J311" s="68"/>
      <c r="K311" s="68"/>
    </row>
    <row r="312" spans="4:11" s="66" customFormat="1" x14ac:dyDescent="0.2">
      <c r="D312" s="68"/>
      <c r="E312" s="68"/>
      <c r="F312" s="84"/>
      <c r="G312" s="84"/>
      <c r="H312" s="68"/>
      <c r="I312" s="68"/>
      <c r="J312" s="68"/>
      <c r="K312" s="68"/>
    </row>
    <row r="313" spans="4:11" s="66" customFormat="1" x14ac:dyDescent="0.2">
      <c r="D313" s="68"/>
      <c r="E313" s="68"/>
      <c r="F313" s="84"/>
      <c r="G313" s="84"/>
      <c r="H313" s="68"/>
      <c r="I313" s="68"/>
      <c r="J313" s="68"/>
      <c r="K313" s="68"/>
    </row>
    <row r="314" spans="4:11" s="66" customFormat="1" x14ac:dyDescent="0.2">
      <c r="D314" s="68"/>
      <c r="E314" s="68"/>
      <c r="F314" s="84"/>
      <c r="G314" s="84"/>
      <c r="H314" s="68"/>
      <c r="I314" s="68"/>
      <c r="J314" s="68"/>
      <c r="K314" s="68"/>
    </row>
    <row r="315" spans="4:11" s="66" customFormat="1" x14ac:dyDescent="0.2">
      <c r="D315" s="68"/>
      <c r="E315" s="68"/>
      <c r="F315" s="84"/>
      <c r="G315" s="84"/>
      <c r="H315" s="68"/>
      <c r="I315" s="68"/>
      <c r="J315" s="68"/>
      <c r="K315" s="68"/>
    </row>
    <row r="316" spans="4:11" s="66" customFormat="1" x14ac:dyDescent="0.2">
      <c r="D316" s="68"/>
      <c r="E316" s="68"/>
      <c r="F316" s="84"/>
      <c r="G316" s="84"/>
      <c r="H316" s="68"/>
      <c r="I316" s="68"/>
      <c r="J316" s="68"/>
      <c r="K316" s="68"/>
    </row>
    <row r="317" spans="4:11" s="66" customFormat="1" x14ac:dyDescent="0.2">
      <c r="D317" s="68"/>
      <c r="E317" s="68"/>
      <c r="F317" s="84"/>
      <c r="G317" s="84"/>
      <c r="H317" s="68"/>
      <c r="I317" s="68"/>
      <c r="J317" s="68"/>
      <c r="K317" s="68"/>
    </row>
    <row r="318" spans="4:11" s="66" customFormat="1" x14ac:dyDescent="0.2">
      <c r="D318" s="68"/>
      <c r="E318" s="68"/>
      <c r="F318" s="84"/>
      <c r="G318" s="84"/>
      <c r="H318" s="68"/>
      <c r="I318" s="68"/>
      <c r="J318" s="68"/>
      <c r="K318" s="68"/>
    </row>
    <row r="319" spans="4:11" s="66" customFormat="1" x14ac:dyDescent="0.2">
      <c r="D319" s="68"/>
      <c r="E319" s="68"/>
      <c r="F319" s="84"/>
      <c r="G319" s="84"/>
      <c r="H319" s="68"/>
      <c r="I319" s="68"/>
      <c r="J319" s="68"/>
      <c r="K319" s="68"/>
    </row>
    <row r="320" spans="4:11" s="66" customFormat="1" x14ac:dyDescent="0.2">
      <c r="D320" s="68"/>
      <c r="E320" s="68"/>
      <c r="F320" s="84"/>
      <c r="G320" s="84"/>
      <c r="H320" s="68"/>
      <c r="I320" s="68"/>
      <c r="J320" s="68"/>
      <c r="K320" s="68"/>
    </row>
    <row r="321" spans="4:11" s="66" customFormat="1" x14ac:dyDescent="0.2">
      <c r="D321" s="68"/>
      <c r="E321" s="68"/>
      <c r="F321" s="84"/>
      <c r="G321" s="84"/>
      <c r="H321" s="68"/>
      <c r="I321" s="68"/>
      <c r="J321" s="68"/>
      <c r="K321" s="68"/>
    </row>
    <row r="322" spans="4:11" s="66" customFormat="1" x14ac:dyDescent="0.2">
      <c r="D322" s="68"/>
      <c r="E322" s="68"/>
      <c r="F322" s="84"/>
      <c r="G322" s="84"/>
      <c r="H322" s="68"/>
      <c r="I322" s="68"/>
      <c r="J322" s="68"/>
      <c r="K322" s="68"/>
    </row>
    <row r="323" spans="4:11" s="66" customFormat="1" x14ac:dyDescent="0.2">
      <c r="D323" s="68"/>
      <c r="E323" s="68"/>
      <c r="F323" s="84"/>
      <c r="G323" s="84"/>
      <c r="H323" s="68"/>
      <c r="I323" s="68"/>
      <c r="J323" s="68"/>
      <c r="K323" s="68"/>
    </row>
    <row r="324" spans="4:11" s="66" customFormat="1" x14ac:dyDescent="0.2">
      <c r="D324" s="68"/>
      <c r="E324" s="68"/>
      <c r="F324" s="84"/>
      <c r="G324" s="84"/>
      <c r="H324" s="68"/>
      <c r="I324" s="68"/>
      <c r="J324" s="68"/>
      <c r="K324" s="68"/>
    </row>
    <row r="325" spans="4:11" s="66" customFormat="1" x14ac:dyDescent="0.2">
      <c r="D325" s="68"/>
      <c r="E325" s="68"/>
      <c r="F325" s="84"/>
      <c r="G325" s="84"/>
      <c r="H325" s="68"/>
      <c r="I325" s="68"/>
      <c r="J325" s="68"/>
      <c r="K325" s="68"/>
    </row>
    <row r="326" spans="4:11" s="66" customFormat="1" x14ac:dyDescent="0.2">
      <c r="D326" s="68"/>
      <c r="E326" s="68"/>
      <c r="F326" s="84"/>
      <c r="G326" s="84"/>
      <c r="H326" s="68"/>
      <c r="I326" s="68"/>
      <c r="J326" s="68"/>
      <c r="K326" s="68"/>
    </row>
    <row r="327" spans="4:11" s="66" customFormat="1" x14ac:dyDescent="0.2">
      <c r="D327" s="68"/>
      <c r="E327" s="68"/>
      <c r="F327" s="84"/>
      <c r="G327" s="84"/>
      <c r="H327" s="68"/>
      <c r="I327" s="68"/>
      <c r="J327" s="68"/>
      <c r="K327" s="68"/>
    </row>
    <row r="328" spans="4:11" s="66" customFormat="1" x14ac:dyDescent="0.2">
      <c r="D328" s="68"/>
      <c r="E328" s="68"/>
      <c r="F328" s="84"/>
      <c r="G328" s="84"/>
      <c r="H328" s="68"/>
      <c r="I328" s="68"/>
      <c r="J328" s="68"/>
      <c r="K328" s="68"/>
    </row>
    <row r="329" spans="4:11" s="66" customFormat="1" x14ac:dyDescent="0.2">
      <c r="D329" s="68"/>
      <c r="E329" s="68"/>
      <c r="F329" s="84"/>
      <c r="G329" s="84"/>
      <c r="H329" s="68"/>
      <c r="I329" s="68"/>
      <c r="J329" s="68"/>
      <c r="K329" s="68"/>
    </row>
    <row r="330" spans="4:11" s="66" customFormat="1" x14ac:dyDescent="0.2">
      <c r="D330" s="68"/>
      <c r="E330" s="68"/>
      <c r="F330" s="84"/>
      <c r="G330" s="84"/>
      <c r="H330" s="68"/>
      <c r="I330" s="68"/>
      <c r="J330" s="68"/>
      <c r="K330" s="68"/>
    </row>
    <row r="331" spans="4:11" s="66" customFormat="1" x14ac:dyDescent="0.2">
      <c r="D331" s="68"/>
      <c r="E331" s="68"/>
      <c r="F331" s="84"/>
      <c r="G331" s="84"/>
      <c r="H331" s="68"/>
      <c r="I331" s="68"/>
      <c r="J331" s="68"/>
      <c r="K331" s="68"/>
    </row>
    <row r="332" spans="4:11" s="66" customFormat="1" x14ac:dyDescent="0.2">
      <c r="D332" s="68"/>
      <c r="E332" s="68"/>
      <c r="F332" s="84"/>
      <c r="G332" s="84"/>
      <c r="H332" s="68"/>
      <c r="I332" s="68"/>
      <c r="J332" s="68"/>
      <c r="K332" s="68"/>
    </row>
    <row r="333" spans="4:11" s="66" customFormat="1" x14ac:dyDescent="0.2">
      <c r="D333" s="68"/>
      <c r="E333" s="68"/>
      <c r="F333" s="84"/>
      <c r="G333" s="84"/>
      <c r="H333" s="68"/>
      <c r="I333" s="68"/>
      <c r="J333" s="68"/>
      <c r="K333" s="68"/>
    </row>
    <row r="334" spans="4:11" s="66" customFormat="1" x14ac:dyDescent="0.2">
      <c r="D334" s="68"/>
      <c r="E334" s="68"/>
      <c r="F334" s="84"/>
      <c r="G334" s="84"/>
      <c r="H334" s="68"/>
      <c r="I334" s="68"/>
      <c r="J334" s="68"/>
      <c r="K334" s="68"/>
    </row>
    <row r="335" spans="4:11" s="66" customFormat="1" x14ac:dyDescent="0.2">
      <c r="D335" s="68"/>
      <c r="E335" s="68"/>
      <c r="F335" s="84"/>
      <c r="G335" s="84"/>
      <c r="H335" s="68"/>
      <c r="I335" s="68"/>
      <c r="J335" s="68"/>
      <c r="K335" s="68"/>
    </row>
    <row r="336" spans="4:11" s="66" customFormat="1" x14ac:dyDescent="0.2">
      <c r="D336" s="68"/>
      <c r="E336" s="68"/>
      <c r="F336" s="84"/>
      <c r="G336" s="84"/>
      <c r="H336" s="68"/>
      <c r="I336" s="68"/>
      <c r="J336" s="68"/>
      <c r="K336" s="68"/>
    </row>
    <row r="337" spans="4:81" s="66" customFormat="1" x14ac:dyDescent="0.2">
      <c r="D337" s="68"/>
      <c r="E337" s="68"/>
      <c r="F337" s="84"/>
      <c r="G337" s="84"/>
      <c r="H337" s="68"/>
      <c r="I337" s="68"/>
      <c r="J337" s="68"/>
      <c r="K337" s="68"/>
    </row>
    <row r="338" spans="4:81" s="66" customFormat="1" x14ac:dyDescent="0.2">
      <c r="D338" s="68"/>
      <c r="E338" s="68"/>
      <c r="F338" s="84"/>
      <c r="G338" s="84"/>
      <c r="H338" s="68"/>
      <c r="I338" s="68"/>
      <c r="J338" s="68"/>
      <c r="K338" s="68"/>
    </row>
    <row r="339" spans="4:81" s="66" customFormat="1" x14ac:dyDescent="0.2">
      <c r="D339" s="68"/>
      <c r="E339" s="68"/>
      <c r="F339" s="84"/>
      <c r="G339" s="84"/>
      <c r="H339" s="68"/>
      <c r="I339" s="68"/>
      <c r="J339" s="68"/>
      <c r="K339" s="68"/>
    </row>
    <row r="340" spans="4:81" s="66" customFormat="1" x14ac:dyDescent="0.2">
      <c r="D340" s="68"/>
      <c r="E340" s="68"/>
      <c r="F340" s="84"/>
      <c r="G340" s="84"/>
      <c r="H340" s="68"/>
      <c r="I340" s="68"/>
      <c r="J340" s="68"/>
      <c r="K340" s="68"/>
    </row>
    <row r="341" spans="4:81" s="66" customFormat="1" x14ac:dyDescent="0.2">
      <c r="D341" s="68"/>
      <c r="E341" s="68"/>
      <c r="F341" s="84"/>
      <c r="G341" s="84"/>
      <c r="H341" s="68"/>
      <c r="I341" s="68"/>
      <c r="J341" s="68"/>
      <c r="K341" s="68"/>
    </row>
    <row r="342" spans="4:81" s="66" customFormat="1" x14ac:dyDescent="0.2">
      <c r="D342" s="68"/>
      <c r="E342" s="68"/>
      <c r="F342" s="84"/>
      <c r="G342" s="84"/>
      <c r="H342" s="68"/>
      <c r="I342" s="68"/>
      <c r="J342" s="68"/>
      <c r="K342" s="68"/>
    </row>
    <row r="343" spans="4:81" s="32" customFormat="1" x14ac:dyDescent="0.2">
      <c r="D343" s="38"/>
      <c r="E343" s="38"/>
      <c r="F343" s="39"/>
      <c r="G343" s="39"/>
      <c r="H343" s="38"/>
      <c r="I343" s="38"/>
      <c r="J343" s="38"/>
      <c r="K343" s="38"/>
      <c r="AH343" s="66"/>
      <c r="AI343" s="66"/>
      <c r="AJ343" s="66"/>
      <c r="AK343" s="66"/>
      <c r="AL343" s="66"/>
      <c r="AM343" s="66"/>
      <c r="AN343" s="66"/>
      <c r="AO343" s="66"/>
      <c r="AP343" s="66"/>
      <c r="AQ343" s="66"/>
      <c r="AR343" s="66"/>
      <c r="AS343" s="66"/>
      <c r="AT343" s="66"/>
      <c r="AU343" s="66"/>
      <c r="AV343" s="66"/>
      <c r="AW343" s="66"/>
      <c r="AX343" s="66"/>
      <c r="AY343" s="66"/>
      <c r="AZ343" s="66"/>
      <c r="BA343" s="66"/>
      <c r="BB343" s="66"/>
      <c r="BC343" s="66"/>
      <c r="BD343" s="66"/>
      <c r="BE343" s="66"/>
      <c r="BF343" s="66"/>
      <c r="BG343" s="66"/>
      <c r="BH343" s="66"/>
      <c r="BI343" s="66"/>
      <c r="BJ343" s="66"/>
      <c r="BK343" s="66"/>
      <c r="BL343" s="66"/>
      <c r="BM343" s="66"/>
      <c r="BN343" s="66"/>
      <c r="BO343" s="66"/>
      <c r="BP343" s="66"/>
      <c r="BQ343" s="66"/>
      <c r="BR343" s="66"/>
      <c r="BS343" s="66"/>
      <c r="BT343" s="66"/>
      <c r="BU343" s="66"/>
      <c r="BV343" s="66"/>
      <c r="BW343" s="66"/>
      <c r="BX343" s="66"/>
      <c r="BY343" s="66"/>
      <c r="BZ343" s="66"/>
      <c r="CA343" s="66"/>
      <c r="CB343" s="66"/>
      <c r="CC343" s="66"/>
    </row>
    <row r="344" spans="4:81" s="32" customFormat="1" x14ac:dyDescent="0.2">
      <c r="D344" s="38"/>
      <c r="E344" s="38"/>
      <c r="F344" s="39"/>
      <c r="G344" s="39"/>
      <c r="H344" s="38"/>
      <c r="I344" s="38"/>
      <c r="J344" s="38"/>
      <c r="K344" s="38"/>
      <c r="AH344" s="66"/>
      <c r="AI344" s="66"/>
      <c r="AJ344" s="66"/>
      <c r="AK344" s="66"/>
      <c r="AL344" s="66"/>
      <c r="AM344" s="66"/>
      <c r="AN344" s="66"/>
      <c r="AO344" s="66"/>
      <c r="AP344" s="66"/>
      <c r="AQ344" s="66"/>
      <c r="AR344" s="66"/>
      <c r="AS344" s="66"/>
      <c r="AT344" s="66"/>
      <c r="AU344" s="66"/>
      <c r="AV344" s="66"/>
      <c r="AW344" s="66"/>
      <c r="AX344" s="66"/>
      <c r="AY344" s="66"/>
      <c r="AZ344" s="66"/>
      <c r="BA344" s="66"/>
      <c r="BB344" s="66"/>
      <c r="BC344" s="66"/>
      <c r="BD344" s="66"/>
      <c r="BE344" s="66"/>
      <c r="BF344" s="66"/>
      <c r="BG344" s="66"/>
      <c r="BH344" s="66"/>
      <c r="BI344" s="66"/>
      <c r="BJ344" s="66"/>
      <c r="BK344" s="66"/>
      <c r="BL344" s="66"/>
      <c r="BM344" s="66"/>
      <c r="BN344" s="66"/>
      <c r="BO344" s="66"/>
      <c r="BP344" s="66"/>
      <c r="BQ344" s="66"/>
      <c r="BR344" s="66"/>
      <c r="BS344" s="66"/>
      <c r="BT344" s="66"/>
      <c r="BU344" s="66"/>
      <c r="BV344" s="66"/>
      <c r="BW344" s="66"/>
      <c r="BX344" s="66"/>
      <c r="BY344" s="66"/>
      <c r="BZ344" s="66"/>
      <c r="CA344" s="66"/>
      <c r="CB344" s="66"/>
      <c r="CC344" s="66"/>
    </row>
    <row r="345" spans="4:81" s="32" customFormat="1" x14ac:dyDescent="0.2">
      <c r="D345" s="38"/>
      <c r="E345" s="38"/>
      <c r="F345" s="39"/>
      <c r="G345" s="39"/>
      <c r="H345" s="38"/>
      <c r="I345" s="38"/>
      <c r="J345" s="38"/>
      <c r="K345" s="38"/>
      <c r="AH345" s="66"/>
      <c r="AI345" s="66"/>
      <c r="AJ345" s="66"/>
      <c r="AK345" s="66"/>
      <c r="AL345" s="66"/>
      <c r="AM345" s="66"/>
      <c r="AN345" s="66"/>
      <c r="AO345" s="66"/>
      <c r="AP345" s="66"/>
      <c r="AQ345" s="66"/>
      <c r="AR345" s="66"/>
      <c r="AS345" s="66"/>
      <c r="AT345" s="66"/>
      <c r="AU345" s="66"/>
      <c r="AV345" s="66"/>
      <c r="AW345" s="66"/>
      <c r="AX345" s="66"/>
      <c r="AY345" s="66"/>
      <c r="AZ345" s="66"/>
      <c r="BA345" s="66"/>
      <c r="BB345" s="66"/>
      <c r="BC345" s="66"/>
      <c r="BD345" s="66"/>
      <c r="BE345" s="66"/>
      <c r="BF345" s="66"/>
      <c r="BG345" s="66"/>
      <c r="BH345" s="66"/>
      <c r="BI345" s="66"/>
      <c r="BJ345" s="66"/>
      <c r="BK345" s="66"/>
      <c r="BL345" s="66"/>
      <c r="BM345" s="66"/>
      <c r="BN345" s="66"/>
      <c r="BO345" s="66"/>
      <c r="BP345" s="66"/>
      <c r="BQ345" s="66"/>
      <c r="BR345" s="66"/>
      <c r="BS345" s="66"/>
      <c r="BT345" s="66"/>
      <c r="BU345" s="66"/>
      <c r="BV345" s="66"/>
      <c r="BW345" s="66"/>
      <c r="BX345" s="66"/>
      <c r="BY345" s="66"/>
      <c r="BZ345" s="66"/>
      <c r="CA345" s="66"/>
      <c r="CB345" s="66"/>
      <c r="CC345" s="66"/>
    </row>
    <row r="346" spans="4:81" s="32" customFormat="1" x14ac:dyDescent="0.2">
      <c r="D346" s="38"/>
      <c r="E346" s="38"/>
      <c r="F346" s="39"/>
      <c r="G346" s="39"/>
      <c r="H346" s="38"/>
      <c r="I346" s="38"/>
      <c r="J346" s="38"/>
      <c r="K346" s="38"/>
      <c r="AH346" s="66"/>
      <c r="AI346" s="66"/>
      <c r="AJ346" s="66"/>
      <c r="AK346" s="66"/>
      <c r="AL346" s="66"/>
      <c r="AM346" s="66"/>
      <c r="AN346" s="66"/>
      <c r="AO346" s="66"/>
      <c r="AP346" s="66"/>
      <c r="AQ346" s="66"/>
      <c r="AR346" s="66"/>
      <c r="AS346" s="66"/>
      <c r="AT346" s="66"/>
      <c r="AU346" s="66"/>
      <c r="AV346" s="66"/>
      <c r="AW346" s="66"/>
      <c r="AX346" s="66"/>
      <c r="AY346" s="66"/>
      <c r="AZ346" s="66"/>
      <c r="BA346" s="66"/>
      <c r="BB346" s="66"/>
      <c r="BC346" s="66"/>
      <c r="BD346" s="66"/>
      <c r="BE346" s="66"/>
      <c r="BF346" s="66"/>
      <c r="BG346" s="66"/>
      <c r="BH346" s="66"/>
      <c r="BI346" s="66"/>
      <c r="BJ346" s="66"/>
      <c r="BK346" s="66"/>
      <c r="BL346" s="66"/>
      <c r="BM346" s="66"/>
      <c r="BN346" s="66"/>
      <c r="BO346" s="66"/>
      <c r="BP346" s="66"/>
      <c r="BQ346" s="66"/>
      <c r="BR346" s="66"/>
      <c r="BS346" s="66"/>
      <c r="BT346" s="66"/>
      <c r="BU346" s="66"/>
      <c r="BV346" s="66"/>
      <c r="BW346" s="66"/>
      <c r="BX346" s="66"/>
      <c r="BY346" s="66"/>
      <c r="BZ346" s="66"/>
      <c r="CA346" s="66"/>
      <c r="CB346" s="66"/>
      <c r="CC346" s="66"/>
    </row>
    <row r="347" spans="4:81" s="32" customFormat="1" x14ac:dyDescent="0.2">
      <c r="D347" s="38"/>
      <c r="E347" s="38"/>
      <c r="F347" s="39"/>
      <c r="G347" s="39"/>
      <c r="H347" s="38"/>
      <c r="I347" s="38"/>
      <c r="J347" s="38"/>
      <c r="K347" s="38"/>
      <c r="AH347" s="66"/>
      <c r="AI347" s="66"/>
      <c r="AJ347" s="66"/>
      <c r="AK347" s="66"/>
      <c r="AL347" s="66"/>
      <c r="AM347" s="66"/>
      <c r="AN347" s="66"/>
      <c r="AO347" s="66"/>
      <c r="AP347" s="66"/>
      <c r="AQ347" s="66"/>
      <c r="AR347" s="66"/>
      <c r="AS347" s="66"/>
      <c r="AT347" s="66"/>
      <c r="AU347" s="66"/>
      <c r="AV347" s="66"/>
      <c r="AW347" s="66"/>
      <c r="AX347" s="66"/>
      <c r="AY347" s="66"/>
      <c r="AZ347" s="66"/>
      <c r="BA347" s="66"/>
      <c r="BB347" s="66"/>
      <c r="BC347" s="66"/>
      <c r="BD347" s="66"/>
      <c r="BE347" s="66"/>
      <c r="BF347" s="66"/>
      <c r="BG347" s="66"/>
      <c r="BH347" s="66"/>
      <c r="BI347" s="66"/>
      <c r="BJ347" s="66"/>
      <c r="BK347" s="66"/>
      <c r="BL347" s="66"/>
      <c r="BM347" s="66"/>
      <c r="BN347" s="66"/>
      <c r="BO347" s="66"/>
      <c r="BP347" s="66"/>
      <c r="BQ347" s="66"/>
      <c r="BR347" s="66"/>
      <c r="BS347" s="66"/>
      <c r="BT347" s="66"/>
      <c r="BU347" s="66"/>
      <c r="BV347" s="66"/>
      <c r="BW347" s="66"/>
      <c r="BX347" s="66"/>
      <c r="BY347" s="66"/>
      <c r="BZ347" s="66"/>
      <c r="CA347" s="66"/>
      <c r="CB347" s="66"/>
      <c r="CC347" s="66"/>
    </row>
    <row r="348" spans="4:81" s="32" customFormat="1" x14ac:dyDescent="0.2">
      <c r="D348" s="38"/>
      <c r="E348" s="38"/>
      <c r="F348" s="39"/>
      <c r="G348" s="39"/>
      <c r="H348" s="38"/>
      <c r="I348" s="38"/>
      <c r="J348" s="38"/>
      <c r="K348" s="38"/>
      <c r="AH348" s="66"/>
      <c r="AI348" s="66"/>
      <c r="AJ348" s="66"/>
      <c r="AK348" s="66"/>
      <c r="AL348" s="66"/>
      <c r="AM348" s="66"/>
      <c r="AN348" s="66"/>
      <c r="AO348" s="66"/>
      <c r="AP348" s="66"/>
      <c r="AQ348" s="66"/>
      <c r="AR348" s="66"/>
      <c r="AS348" s="66"/>
      <c r="AT348" s="66"/>
      <c r="AU348" s="66"/>
      <c r="AV348" s="66"/>
      <c r="AW348" s="66"/>
      <c r="AX348" s="66"/>
      <c r="AY348" s="66"/>
      <c r="AZ348" s="66"/>
      <c r="BA348" s="66"/>
      <c r="BB348" s="66"/>
      <c r="BC348" s="66"/>
      <c r="BD348" s="66"/>
      <c r="BE348" s="66"/>
      <c r="BF348" s="66"/>
      <c r="BG348" s="66"/>
      <c r="BH348" s="66"/>
      <c r="BI348" s="66"/>
      <c r="BJ348" s="66"/>
      <c r="BK348" s="66"/>
      <c r="BL348" s="66"/>
      <c r="BM348" s="66"/>
      <c r="BN348" s="66"/>
      <c r="BO348" s="66"/>
      <c r="BP348" s="66"/>
      <c r="BQ348" s="66"/>
      <c r="BR348" s="66"/>
      <c r="BS348" s="66"/>
      <c r="BT348" s="66"/>
      <c r="BU348" s="66"/>
      <c r="BV348" s="66"/>
      <c r="BW348" s="66"/>
      <c r="BX348" s="66"/>
      <c r="BY348" s="66"/>
      <c r="BZ348" s="66"/>
      <c r="CA348" s="66"/>
      <c r="CB348" s="66"/>
      <c r="CC348" s="66"/>
    </row>
    <row r="349" spans="4:81" s="32" customFormat="1" x14ac:dyDescent="0.2">
      <c r="D349" s="38"/>
      <c r="E349" s="38"/>
      <c r="F349" s="39"/>
      <c r="G349" s="39"/>
      <c r="H349" s="38"/>
      <c r="I349" s="38"/>
      <c r="J349" s="38"/>
      <c r="K349" s="38"/>
      <c r="AH349" s="66"/>
      <c r="AI349" s="66"/>
      <c r="AJ349" s="66"/>
      <c r="AK349" s="66"/>
      <c r="AL349" s="66"/>
      <c r="AM349" s="66"/>
      <c r="AN349" s="66"/>
      <c r="AO349" s="66"/>
      <c r="AP349" s="66"/>
      <c r="AQ349" s="66"/>
      <c r="AR349" s="66"/>
      <c r="AS349" s="66"/>
      <c r="AT349" s="66"/>
      <c r="AU349" s="66"/>
      <c r="AV349" s="66"/>
      <c r="AW349" s="66"/>
      <c r="AX349" s="66"/>
      <c r="AY349" s="66"/>
      <c r="AZ349" s="66"/>
      <c r="BA349" s="66"/>
      <c r="BB349" s="66"/>
      <c r="BC349" s="66"/>
      <c r="BD349" s="66"/>
      <c r="BE349" s="66"/>
      <c r="BF349" s="66"/>
      <c r="BG349" s="66"/>
      <c r="BH349" s="66"/>
      <c r="BI349" s="66"/>
      <c r="BJ349" s="66"/>
      <c r="BK349" s="66"/>
      <c r="BL349" s="66"/>
      <c r="BM349" s="66"/>
      <c r="BN349" s="66"/>
      <c r="BO349" s="66"/>
      <c r="BP349" s="66"/>
      <c r="BQ349" s="66"/>
      <c r="BR349" s="66"/>
      <c r="BS349" s="66"/>
      <c r="BT349" s="66"/>
      <c r="BU349" s="66"/>
      <c r="BV349" s="66"/>
      <c r="BW349" s="66"/>
      <c r="BX349" s="66"/>
      <c r="BY349" s="66"/>
      <c r="BZ349" s="66"/>
      <c r="CA349" s="66"/>
      <c r="CB349" s="66"/>
      <c r="CC349" s="66"/>
    </row>
    <row r="350" spans="4:81" s="32" customFormat="1" x14ac:dyDescent="0.2">
      <c r="D350" s="38"/>
      <c r="E350" s="38"/>
      <c r="F350" s="39"/>
      <c r="G350" s="39"/>
      <c r="H350" s="38"/>
      <c r="I350" s="38"/>
      <c r="J350" s="38"/>
      <c r="K350" s="38"/>
      <c r="AH350" s="66"/>
      <c r="AI350" s="66"/>
      <c r="AJ350" s="66"/>
      <c r="AK350" s="66"/>
      <c r="AL350" s="66"/>
      <c r="AM350" s="66"/>
      <c r="AN350" s="66"/>
      <c r="AO350" s="66"/>
      <c r="AP350" s="66"/>
      <c r="AQ350" s="66"/>
      <c r="AR350" s="66"/>
      <c r="AS350" s="66"/>
      <c r="AT350" s="66"/>
      <c r="AU350" s="66"/>
      <c r="AV350" s="66"/>
      <c r="AW350" s="66"/>
      <c r="AX350" s="66"/>
      <c r="AY350" s="66"/>
      <c r="AZ350" s="66"/>
      <c r="BA350" s="66"/>
      <c r="BB350" s="66"/>
      <c r="BC350" s="66"/>
      <c r="BD350" s="66"/>
      <c r="BE350" s="66"/>
      <c r="BF350" s="66"/>
      <c r="BG350" s="66"/>
      <c r="BH350" s="66"/>
      <c r="BI350" s="66"/>
      <c r="BJ350" s="66"/>
      <c r="BK350" s="66"/>
      <c r="BL350" s="66"/>
      <c r="BM350" s="66"/>
      <c r="BN350" s="66"/>
      <c r="BO350" s="66"/>
      <c r="BP350" s="66"/>
      <c r="BQ350" s="66"/>
      <c r="BR350" s="66"/>
      <c r="BS350" s="66"/>
      <c r="BT350" s="66"/>
      <c r="BU350" s="66"/>
      <c r="BV350" s="66"/>
      <c r="BW350" s="66"/>
      <c r="BX350" s="66"/>
      <c r="BY350" s="66"/>
      <c r="BZ350" s="66"/>
      <c r="CA350" s="66"/>
      <c r="CB350" s="66"/>
      <c r="CC350" s="66"/>
    </row>
    <row r="351" spans="4:81" s="32" customFormat="1" x14ac:dyDescent="0.2">
      <c r="D351" s="38"/>
      <c r="E351" s="38"/>
      <c r="F351" s="39"/>
      <c r="G351" s="39"/>
      <c r="H351" s="38"/>
      <c r="I351" s="38"/>
      <c r="J351" s="38"/>
      <c r="K351" s="38"/>
      <c r="AH351" s="66"/>
      <c r="AI351" s="66"/>
      <c r="AJ351" s="66"/>
      <c r="AK351" s="66"/>
      <c r="AL351" s="66"/>
      <c r="AM351" s="66"/>
      <c r="AN351" s="66"/>
      <c r="AO351" s="66"/>
      <c r="AP351" s="66"/>
      <c r="AQ351" s="66"/>
      <c r="AR351" s="66"/>
      <c r="AS351" s="66"/>
      <c r="AT351" s="66"/>
      <c r="AU351" s="66"/>
      <c r="AV351" s="66"/>
      <c r="AW351" s="66"/>
      <c r="AX351" s="66"/>
      <c r="AY351" s="66"/>
      <c r="AZ351" s="66"/>
      <c r="BA351" s="66"/>
      <c r="BB351" s="66"/>
      <c r="BC351" s="66"/>
      <c r="BD351" s="66"/>
      <c r="BE351" s="66"/>
      <c r="BF351" s="66"/>
      <c r="BG351" s="66"/>
      <c r="BH351" s="66"/>
      <c r="BI351" s="66"/>
      <c r="BJ351" s="66"/>
      <c r="BK351" s="66"/>
      <c r="BL351" s="66"/>
      <c r="BM351" s="66"/>
      <c r="BN351" s="66"/>
      <c r="BO351" s="66"/>
      <c r="BP351" s="66"/>
      <c r="BQ351" s="66"/>
      <c r="BR351" s="66"/>
      <c r="BS351" s="66"/>
      <c r="BT351" s="66"/>
      <c r="BU351" s="66"/>
      <c r="BV351" s="66"/>
      <c r="BW351" s="66"/>
      <c r="BX351" s="66"/>
      <c r="BY351" s="66"/>
      <c r="BZ351" s="66"/>
      <c r="CA351" s="66"/>
      <c r="CB351" s="66"/>
      <c r="CC351" s="66"/>
    </row>
    <row r="352" spans="4:81" s="32" customFormat="1" x14ac:dyDescent="0.2">
      <c r="D352" s="38"/>
      <c r="E352" s="38"/>
      <c r="F352" s="39"/>
      <c r="G352" s="39"/>
      <c r="H352" s="38"/>
      <c r="I352" s="38"/>
      <c r="J352" s="38"/>
      <c r="K352" s="38"/>
      <c r="AH352" s="66"/>
      <c r="AI352" s="66"/>
      <c r="AJ352" s="66"/>
      <c r="AK352" s="66"/>
      <c r="AL352" s="66"/>
      <c r="AM352" s="66"/>
      <c r="AN352" s="66"/>
      <c r="AO352" s="66"/>
      <c r="AP352" s="66"/>
      <c r="AQ352" s="66"/>
      <c r="AR352" s="66"/>
      <c r="AS352" s="66"/>
      <c r="AT352" s="66"/>
      <c r="AU352" s="66"/>
      <c r="AV352" s="66"/>
      <c r="AW352" s="66"/>
      <c r="AX352" s="66"/>
      <c r="AY352" s="66"/>
      <c r="AZ352" s="66"/>
      <c r="BA352" s="66"/>
      <c r="BB352" s="66"/>
      <c r="BC352" s="66"/>
      <c r="BD352" s="66"/>
      <c r="BE352" s="66"/>
      <c r="BF352" s="66"/>
      <c r="BG352" s="66"/>
      <c r="BH352" s="66"/>
      <c r="BI352" s="66"/>
      <c r="BJ352" s="66"/>
      <c r="BK352" s="66"/>
      <c r="BL352" s="66"/>
      <c r="BM352" s="66"/>
      <c r="BN352" s="66"/>
      <c r="BO352" s="66"/>
      <c r="BP352" s="66"/>
      <c r="BQ352" s="66"/>
      <c r="BR352" s="66"/>
      <c r="BS352" s="66"/>
      <c r="BT352" s="66"/>
      <c r="BU352" s="66"/>
      <c r="BV352" s="66"/>
      <c r="BW352" s="66"/>
      <c r="BX352" s="66"/>
      <c r="BY352" s="66"/>
      <c r="BZ352" s="66"/>
      <c r="CA352" s="66"/>
      <c r="CB352" s="66"/>
      <c r="CC352" s="66"/>
    </row>
    <row r="353" spans="4:81" s="32" customFormat="1" x14ac:dyDescent="0.2">
      <c r="D353" s="38"/>
      <c r="E353" s="38"/>
      <c r="F353" s="39"/>
      <c r="G353" s="39"/>
      <c r="H353" s="38"/>
      <c r="I353" s="38"/>
      <c r="J353" s="38"/>
      <c r="K353" s="38"/>
      <c r="AH353" s="66"/>
      <c r="AI353" s="66"/>
      <c r="AJ353" s="66"/>
      <c r="AK353" s="66"/>
      <c r="AL353" s="66"/>
      <c r="AM353" s="66"/>
      <c r="AN353" s="66"/>
      <c r="AO353" s="66"/>
      <c r="AP353" s="66"/>
      <c r="AQ353" s="66"/>
      <c r="AR353" s="66"/>
      <c r="AS353" s="66"/>
      <c r="AT353" s="66"/>
      <c r="AU353" s="66"/>
      <c r="AV353" s="66"/>
      <c r="AW353" s="66"/>
      <c r="AX353" s="66"/>
      <c r="AY353" s="66"/>
      <c r="AZ353" s="66"/>
      <c r="BA353" s="66"/>
      <c r="BB353" s="66"/>
      <c r="BC353" s="66"/>
      <c r="BD353" s="66"/>
      <c r="BE353" s="66"/>
      <c r="BF353" s="66"/>
      <c r="BG353" s="66"/>
      <c r="BH353" s="66"/>
      <c r="BI353" s="66"/>
      <c r="BJ353" s="66"/>
      <c r="BK353" s="66"/>
      <c r="BL353" s="66"/>
      <c r="BM353" s="66"/>
      <c r="BN353" s="66"/>
      <c r="BO353" s="66"/>
      <c r="BP353" s="66"/>
      <c r="BQ353" s="66"/>
      <c r="BR353" s="66"/>
      <c r="BS353" s="66"/>
      <c r="BT353" s="66"/>
      <c r="BU353" s="66"/>
      <c r="BV353" s="66"/>
      <c r="BW353" s="66"/>
      <c r="BX353" s="66"/>
      <c r="BY353" s="66"/>
      <c r="BZ353" s="66"/>
      <c r="CA353" s="66"/>
      <c r="CB353" s="66"/>
      <c r="CC353" s="66"/>
    </row>
    <row r="354" spans="4:81" s="32" customFormat="1" x14ac:dyDescent="0.2">
      <c r="D354" s="38"/>
      <c r="E354" s="38"/>
      <c r="F354" s="39"/>
      <c r="G354" s="39"/>
      <c r="H354" s="38"/>
      <c r="I354" s="38"/>
      <c r="J354" s="38"/>
      <c r="K354" s="38"/>
      <c r="AH354" s="66"/>
      <c r="AI354" s="66"/>
      <c r="AJ354" s="66"/>
      <c r="AK354" s="66"/>
      <c r="AL354" s="66"/>
      <c r="AM354" s="66"/>
      <c r="AN354" s="66"/>
      <c r="AO354" s="66"/>
      <c r="AP354" s="66"/>
      <c r="AQ354" s="66"/>
      <c r="AR354" s="66"/>
      <c r="AS354" s="66"/>
      <c r="AT354" s="66"/>
      <c r="AU354" s="66"/>
      <c r="AV354" s="66"/>
      <c r="AW354" s="66"/>
      <c r="AX354" s="66"/>
      <c r="AY354" s="66"/>
      <c r="AZ354" s="66"/>
      <c r="BA354" s="66"/>
      <c r="BB354" s="66"/>
      <c r="BC354" s="66"/>
      <c r="BD354" s="66"/>
      <c r="BE354" s="66"/>
      <c r="BF354" s="66"/>
      <c r="BG354" s="66"/>
      <c r="BH354" s="66"/>
      <c r="BI354" s="66"/>
      <c r="BJ354" s="66"/>
      <c r="BK354" s="66"/>
      <c r="BL354" s="66"/>
      <c r="BM354" s="66"/>
      <c r="BN354" s="66"/>
      <c r="BO354" s="66"/>
      <c r="BP354" s="66"/>
      <c r="BQ354" s="66"/>
      <c r="BR354" s="66"/>
      <c r="BS354" s="66"/>
      <c r="BT354" s="66"/>
      <c r="BU354" s="66"/>
      <c r="BV354" s="66"/>
      <c r="BW354" s="66"/>
      <c r="BX354" s="66"/>
      <c r="BY354" s="66"/>
      <c r="BZ354" s="66"/>
      <c r="CA354" s="66"/>
      <c r="CB354" s="66"/>
      <c r="CC354" s="66"/>
    </row>
    <row r="355" spans="4:81" s="32" customFormat="1" x14ac:dyDescent="0.2">
      <c r="D355" s="38"/>
      <c r="E355" s="38"/>
      <c r="F355" s="39"/>
      <c r="G355" s="39"/>
      <c r="H355" s="38"/>
      <c r="I355" s="38"/>
      <c r="J355" s="38"/>
      <c r="K355" s="38"/>
      <c r="AH355" s="66"/>
      <c r="AI355" s="66"/>
      <c r="AJ355" s="66"/>
      <c r="AK355" s="66"/>
      <c r="AL355" s="66"/>
      <c r="AM355" s="66"/>
      <c r="AN355" s="66"/>
      <c r="AO355" s="66"/>
      <c r="AP355" s="66"/>
      <c r="AQ355" s="66"/>
      <c r="AR355" s="66"/>
      <c r="AS355" s="66"/>
      <c r="AT355" s="66"/>
      <c r="AU355" s="66"/>
      <c r="AV355" s="66"/>
      <c r="AW355" s="66"/>
      <c r="AX355" s="66"/>
      <c r="AY355" s="66"/>
      <c r="AZ355" s="66"/>
      <c r="BA355" s="66"/>
      <c r="BB355" s="66"/>
      <c r="BC355" s="66"/>
      <c r="BD355" s="66"/>
      <c r="BE355" s="66"/>
      <c r="BF355" s="66"/>
      <c r="BG355" s="66"/>
      <c r="BH355" s="66"/>
      <c r="BI355" s="66"/>
      <c r="BJ355" s="66"/>
      <c r="BK355" s="66"/>
      <c r="BL355" s="66"/>
      <c r="BM355" s="66"/>
      <c r="BN355" s="66"/>
      <c r="BO355" s="66"/>
      <c r="BP355" s="66"/>
      <c r="BQ355" s="66"/>
      <c r="BR355" s="66"/>
      <c r="BS355" s="66"/>
      <c r="BT355" s="66"/>
      <c r="BU355" s="66"/>
      <c r="BV355" s="66"/>
      <c r="BW355" s="66"/>
      <c r="BX355" s="66"/>
      <c r="BY355" s="66"/>
      <c r="BZ355" s="66"/>
      <c r="CA355" s="66"/>
      <c r="CB355" s="66"/>
      <c r="CC355" s="66"/>
    </row>
    <row r="356" spans="4:81" s="32" customFormat="1" x14ac:dyDescent="0.2">
      <c r="D356" s="38"/>
      <c r="E356" s="38"/>
      <c r="F356" s="39"/>
      <c r="G356" s="39"/>
      <c r="H356" s="38"/>
      <c r="I356" s="38"/>
      <c r="J356" s="38"/>
      <c r="K356" s="38"/>
      <c r="AH356" s="66"/>
      <c r="AI356" s="66"/>
      <c r="AJ356" s="66"/>
      <c r="AK356" s="66"/>
      <c r="AL356" s="66"/>
      <c r="AM356" s="66"/>
      <c r="AN356" s="66"/>
      <c r="AO356" s="66"/>
      <c r="AP356" s="66"/>
      <c r="AQ356" s="66"/>
      <c r="AR356" s="66"/>
      <c r="AS356" s="66"/>
      <c r="AT356" s="66"/>
      <c r="AU356" s="66"/>
      <c r="AV356" s="66"/>
      <c r="AW356" s="66"/>
      <c r="AX356" s="66"/>
      <c r="AY356" s="66"/>
      <c r="AZ356" s="66"/>
      <c r="BA356" s="66"/>
      <c r="BB356" s="66"/>
      <c r="BC356" s="66"/>
      <c r="BD356" s="66"/>
      <c r="BE356" s="66"/>
      <c r="BF356" s="66"/>
      <c r="BG356" s="66"/>
      <c r="BH356" s="66"/>
      <c r="BI356" s="66"/>
      <c r="BJ356" s="66"/>
      <c r="BK356" s="66"/>
      <c r="BL356" s="66"/>
      <c r="BM356" s="66"/>
      <c r="BN356" s="66"/>
      <c r="BO356" s="66"/>
      <c r="BP356" s="66"/>
      <c r="BQ356" s="66"/>
      <c r="BR356" s="66"/>
      <c r="BS356" s="66"/>
      <c r="BT356" s="66"/>
      <c r="BU356" s="66"/>
      <c r="BV356" s="66"/>
      <c r="BW356" s="66"/>
      <c r="BX356" s="66"/>
      <c r="BY356" s="66"/>
      <c r="BZ356" s="66"/>
      <c r="CA356" s="66"/>
      <c r="CB356" s="66"/>
      <c r="CC356" s="66"/>
    </row>
    <row r="357" spans="4:81" s="32" customFormat="1" x14ac:dyDescent="0.2">
      <c r="D357" s="38"/>
      <c r="E357" s="38"/>
      <c r="F357" s="39"/>
      <c r="G357" s="39"/>
      <c r="H357" s="38"/>
      <c r="I357" s="38"/>
      <c r="J357" s="38"/>
      <c r="K357" s="38"/>
      <c r="AH357" s="66"/>
      <c r="AI357" s="66"/>
      <c r="AJ357" s="66"/>
      <c r="AK357" s="66"/>
      <c r="AL357" s="66"/>
      <c r="AM357" s="66"/>
      <c r="AN357" s="66"/>
      <c r="AO357" s="66"/>
      <c r="AP357" s="66"/>
      <c r="AQ357" s="66"/>
      <c r="AR357" s="66"/>
      <c r="AS357" s="66"/>
      <c r="AT357" s="66"/>
      <c r="AU357" s="66"/>
      <c r="AV357" s="66"/>
      <c r="AW357" s="66"/>
      <c r="AX357" s="66"/>
      <c r="AY357" s="66"/>
      <c r="AZ357" s="66"/>
      <c r="BA357" s="66"/>
      <c r="BB357" s="66"/>
      <c r="BC357" s="66"/>
      <c r="BD357" s="66"/>
      <c r="BE357" s="66"/>
      <c r="BF357" s="66"/>
      <c r="BG357" s="66"/>
      <c r="BH357" s="66"/>
      <c r="BI357" s="66"/>
      <c r="BJ357" s="66"/>
      <c r="BK357" s="66"/>
      <c r="BL357" s="66"/>
      <c r="BM357" s="66"/>
      <c r="BN357" s="66"/>
      <c r="BO357" s="66"/>
      <c r="BP357" s="66"/>
      <c r="BQ357" s="66"/>
      <c r="BR357" s="66"/>
      <c r="BS357" s="66"/>
      <c r="BT357" s="66"/>
      <c r="BU357" s="66"/>
      <c r="BV357" s="66"/>
      <c r="BW357" s="66"/>
      <c r="BX357" s="66"/>
      <c r="BY357" s="66"/>
      <c r="BZ357" s="66"/>
      <c r="CA357" s="66"/>
      <c r="CB357" s="66"/>
      <c r="CC357" s="66"/>
    </row>
    <row r="358" spans="4:81" s="32" customFormat="1" x14ac:dyDescent="0.2">
      <c r="D358" s="38"/>
      <c r="E358" s="38"/>
      <c r="F358" s="39"/>
      <c r="G358" s="39"/>
      <c r="H358" s="38"/>
      <c r="I358" s="38"/>
      <c r="J358" s="38"/>
      <c r="K358" s="38"/>
      <c r="AH358" s="66"/>
      <c r="AI358" s="66"/>
      <c r="AJ358" s="66"/>
      <c r="AK358" s="66"/>
      <c r="AL358" s="66"/>
      <c r="AM358" s="66"/>
      <c r="AN358" s="66"/>
      <c r="AO358" s="66"/>
      <c r="AP358" s="66"/>
      <c r="AQ358" s="66"/>
      <c r="AR358" s="66"/>
      <c r="AS358" s="66"/>
      <c r="AT358" s="66"/>
      <c r="AU358" s="66"/>
      <c r="AV358" s="66"/>
      <c r="AW358" s="66"/>
      <c r="AX358" s="66"/>
      <c r="AY358" s="66"/>
      <c r="AZ358" s="66"/>
      <c r="BA358" s="66"/>
      <c r="BB358" s="66"/>
      <c r="BC358" s="66"/>
      <c r="BD358" s="66"/>
      <c r="BE358" s="66"/>
      <c r="BF358" s="66"/>
      <c r="BG358" s="66"/>
      <c r="BH358" s="66"/>
      <c r="BI358" s="66"/>
      <c r="BJ358" s="66"/>
      <c r="BK358" s="66"/>
      <c r="BL358" s="66"/>
      <c r="BM358" s="66"/>
      <c r="BN358" s="66"/>
      <c r="BO358" s="66"/>
      <c r="BP358" s="66"/>
      <c r="BQ358" s="66"/>
      <c r="BR358" s="66"/>
      <c r="BS358" s="66"/>
      <c r="BT358" s="66"/>
      <c r="BU358" s="66"/>
      <c r="BV358" s="66"/>
      <c r="BW358" s="66"/>
      <c r="BX358" s="66"/>
      <c r="BY358" s="66"/>
      <c r="BZ358" s="66"/>
      <c r="CA358" s="66"/>
      <c r="CB358" s="66"/>
      <c r="CC358" s="66"/>
    </row>
    <row r="359" spans="4:81" s="32" customFormat="1" x14ac:dyDescent="0.2">
      <c r="D359" s="38"/>
      <c r="E359" s="38"/>
      <c r="F359" s="39"/>
      <c r="G359" s="39"/>
      <c r="H359" s="38"/>
      <c r="I359" s="38"/>
      <c r="J359" s="38"/>
      <c r="K359" s="38"/>
      <c r="AH359" s="66"/>
      <c r="AI359" s="66"/>
      <c r="AJ359" s="66"/>
      <c r="AK359" s="66"/>
      <c r="AL359" s="66"/>
      <c r="AM359" s="66"/>
      <c r="AN359" s="66"/>
      <c r="AO359" s="66"/>
      <c r="AP359" s="66"/>
      <c r="AQ359" s="66"/>
      <c r="AR359" s="66"/>
      <c r="AS359" s="66"/>
      <c r="AT359" s="66"/>
      <c r="AU359" s="66"/>
      <c r="AV359" s="66"/>
      <c r="AW359" s="66"/>
      <c r="AX359" s="66"/>
      <c r="AY359" s="66"/>
      <c r="AZ359" s="66"/>
      <c r="BA359" s="66"/>
      <c r="BB359" s="66"/>
      <c r="BC359" s="66"/>
      <c r="BD359" s="66"/>
      <c r="BE359" s="66"/>
      <c r="BF359" s="66"/>
      <c r="BG359" s="66"/>
      <c r="BH359" s="66"/>
      <c r="BI359" s="66"/>
      <c r="BJ359" s="66"/>
      <c r="BK359" s="66"/>
      <c r="BL359" s="66"/>
      <c r="BM359" s="66"/>
      <c r="BN359" s="66"/>
      <c r="BO359" s="66"/>
      <c r="BP359" s="66"/>
      <c r="BQ359" s="66"/>
      <c r="BR359" s="66"/>
      <c r="BS359" s="66"/>
      <c r="BT359" s="66"/>
      <c r="BU359" s="66"/>
      <c r="BV359" s="66"/>
      <c r="BW359" s="66"/>
      <c r="BX359" s="66"/>
      <c r="BY359" s="66"/>
      <c r="BZ359" s="66"/>
      <c r="CA359" s="66"/>
      <c r="CB359" s="66"/>
      <c r="CC359" s="66"/>
    </row>
    <row r="360" spans="4:81" s="32" customFormat="1" x14ac:dyDescent="0.2">
      <c r="D360" s="38"/>
      <c r="E360" s="38"/>
      <c r="F360" s="39"/>
      <c r="G360" s="39"/>
      <c r="H360" s="38"/>
      <c r="I360" s="38"/>
      <c r="J360" s="38"/>
      <c r="K360" s="38"/>
      <c r="AH360" s="66"/>
      <c r="AI360" s="66"/>
      <c r="AJ360" s="66"/>
      <c r="AK360" s="66"/>
      <c r="AL360" s="66"/>
      <c r="AM360" s="66"/>
      <c r="AN360" s="66"/>
      <c r="AO360" s="66"/>
      <c r="AP360" s="66"/>
      <c r="AQ360" s="66"/>
      <c r="AR360" s="66"/>
      <c r="AS360" s="66"/>
      <c r="AT360" s="66"/>
      <c r="AU360" s="66"/>
      <c r="AV360" s="66"/>
      <c r="AW360" s="66"/>
      <c r="AX360" s="66"/>
      <c r="AY360" s="66"/>
      <c r="AZ360" s="66"/>
      <c r="BA360" s="66"/>
      <c r="BB360" s="66"/>
      <c r="BC360" s="66"/>
      <c r="BD360" s="66"/>
      <c r="BE360" s="66"/>
      <c r="BF360" s="66"/>
      <c r="BG360" s="66"/>
      <c r="BH360" s="66"/>
      <c r="BI360" s="66"/>
      <c r="BJ360" s="66"/>
      <c r="BK360" s="66"/>
      <c r="BL360" s="66"/>
      <c r="BM360" s="66"/>
      <c r="BN360" s="66"/>
      <c r="BO360" s="66"/>
      <c r="BP360" s="66"/>
      <c r="BQ360" s="66"/>
      <c r="BR360" s="66"/>
      <c r="BS360" s="66"/>
      <c r="BT360" s="66"/>
      <c r="BU360" s="66"/>
      <c r="BV360" s="66"/>
      <c r="BW360" s="66"/>
      <c r="BX360" s="66"/>
      <c r="BY360" s="66"/>
      <c r="BZ360" s="66"/>
      <c r="CA360" s="66"/>
      <c r="CB360" s="66"/>
      <c r="CC360" s="66"/>
    </row>
    <row r="361" spans="4:81" s="32" customFormat="1" x14ac:dyDescent="0.2">
      <c r="D361" s="38"/>
      <c r="E361" s="38"/>
      <c r="F361" s="39"/>
      <c r="G361" s="39"/>
      <c r="H361" s="38"/>
      <c r="I361" s="38"/>
      <c r="J361" s="38"/>
      <c r="K361" s="38"/>
      <c r="AH361" s="66"/>
      <c r="AI361" s="66"/>
      <c r="AJ361" s="66"/>
      <c r="AK361" s="66"/>
      <c r="AL361" s="66"/>
      <c r="AM361" s="66"/>
      <c r="AN361" s="66"/>
      <c r="AO361" s="66"/>
      <c r="AP361" s="66"/>
      <c r="AQ361" s="66"/>
      <c r="AR361" s="66"/>
      <c r="AS361" s="66"/>
      <c r="AT361" s="66"/>
      <c r="AU361" s="66"/>
      <c r="AV361" s="66"/>
      <c r="AW361" s="66"/>
      <c r="AX361" s="66"/>
      <c r="AY361" s="66"/>
      <c r="AZ361" s="66"/>
      <c r="BA361" s="66"/>
      <c r="BB361" s="66"/>
      <c r="BC361" s="66"/>
      <c r="BD361" s="66"/>
      <c r="BE361" s="66"/>
      <c r="BF361" s="66"/>
      <c r="BG361" s="66"/>
      <c r="BH361" s="66"/>
      <c r="BI361" s="66"/>
      <c r="BJ361" s="66"/>
      <c r="BK361" s="66"/>
      <c r="BL361" s="66"/>
      <c r="BM361" s="66"/>
      <c r="BN361" s="66"/>
      <c r="BO361" s="66"/>
      <c r="BP361" s="66"/>
      <c r="BQ361" s="66"/>
      <c r="BR361" s="66"/>
      <c r="BS361" s="66"/>
      <c r="BT361" s="66"/>
      <c r="BU361" s="66"/>
      <c r="BV361" s="66"/>
      <c r="BW361" s="66"/>
      <c r="BX361" s="66"/>
      <c r="BY361" s="66"/>
      <c r="BZ361" s="66"/>
      <c r="CA361" s="66"/>
      <c r="CB361" s="66"/>
      <c r="CC361" s="66"/>
    </row>
    <row r="362" spans="4:81" s="32" customFormat="1" x14ac:dyDescent="0.2">
      <c r="D362" s="38"/>
      <c r="E362" s="38"/>
      <c r="F362" s="39"/>
      <c r="G362" s="39"/>
      <c r="H362" s="38"/>
      <c r="I362" s="38"/>
      <c r="J362" s="38"/>
      <c r="K362" s="38"/>
      <c r="AH362" s="66"/>
      <c r="AI362" s="66"/>
      <c r="AJ362" s="66"/>
      <c r="AK362" s="66"/>
      <c r="AL362" s="66"/>
      <c r="AM362" s="66"/>
      <c r="AN362" s="66"/>
      <c r="AO362" s="66"/>
      <c r="AP362" s="66"/>
      <c r="AQ362" s="66"/>
      <c r="AR362" s="66"/>
      <c r="AS362" s="66"/>
      <c r="AT362" s="66"/>
      <c r="AU362" s="66"/>
      <c r="AV362" s="66"/>
      <c r="AW362" s="66"/>
      <c r="AX362" s="66"/>
      <c r="AY362" s="66"/>
      <c r="AZ362" s="66"/>
      <c r="BA362" s="66"/>
      <c r="BB362" s="66"/>
      <c r="BC362" s="66"/>
      <c r="BD362" s="66"/>
      <c r="BE362" s="66"/>
      <c r="BF362" s="66"/>
      <c r="BG362" s="66"/>
      <c r="BH362" s="66"/>
      <c r="BI362" s="66"/>
      <c r="BJ362" s="66"/>
      <c r="BK362" s="66"/>
      <c r="BL362" s="66"/>
      <c r="BM362" s="66"/>
      <c r="BN362" s="66"/>
      <c r="BO362" s="66"/>
      <c r="BP362" s="66"/>
      <c r="BQ362" s="66"/>
      <c r="BR362" s="66"/>
      <c r="BS362" s="66"/>
      <c r="BT362" s="66"/>
      <c r="BU362" s="66"/>
      <c r="BV362" s="66"/>
      <c r="BW362" s="66"/>
      <c r="BX362" s="66"/>
      <c r="BY362" s="66"/>
      <c r="BZ362" s="66"/>
      <c r="CA362" s="66"/>
      <c r="CB362" s="66"/>
      <c r="CC362" s="66"/>
    </row>
    <row r="363" spans="4:81" s="32" customFormat="1" x14ac:dyDescent="0.2">
      <c r="D363" s="38"/>
      <c r="E363" s="38"/>
      <c r="F363" s="39"/>
      <c r="G363" s="39"/>
      <c r="H363" s="38"/>
      <c r="I363" s="38"/>
      <c r="J363" s="38"/>
      <c r="K363" s="38"/>
      <c r="AH363" s="66"/>
      <c r="AI363" s="66"/>
      <c r="AJ363" s="66"/>
      <c r="AK363" s="66"/>
      <c r="AL363" s="66"/>
      <c r="AM363" s="66"/>
      <c r="AN363" s="66"/>
      <c r="AO363" s="66"/>
      <c r="AP363" s="66"/>
      <c r="AQ363" s="66"/>
      <c r="AR363" s="66"/>
      <c r="AS363" s="66"/>
      <c r="AT363" s="66"/>
      <c r="AU363" s="66"/>
      <c r="AV363" s="66"/>
      <c r="AW363" s="66"/>
      <c r="AX363" s="66"/>
      <c r="AY363" s="66"/>
      <c r="AZ363" s="66"/>
      <c r="BA363" s="66"/>
      <c r="BB363" s="66"/>
      <c r="BC363" s="66"/>
      <c r="BD363" s="66"/>
      <c r="BE363" s="66"/>
      <c r="BF363" s="66"/>
      <c r="BG363" s="66"/>
      <c r="BH363" s="66"/>
      <c r="BI363" s="66"/>
      <c r="BJ363" s="66"/>
      <c r="BK363" s="66"/>
      <c r="BL363" s="66"/>
      <c r="BM363" s="66"/>
      <c r="BN363" s="66"/>
      <c r="BO363" s="66"/>
      <c r="BP363" s="66"/>
      <c r="BQ363" s="66"/>
      <c r="BR363" s="66"/>
      <c r="BS363" s="66"/>
      <c r="BT363" s="66"/>
      <c r="BU363" s="66"/>
      <c r="BV363" s="66"/>
      <c r="BW363" s="66"/>
      <c r="BX363" s="66"/>
      <c r="BY363" s="66"/>
      <c r="BZ363" s="66"/>
      <c r="CA363" s="66"/>
      <c r="CB363" s="66"/>
      <c r="CC363" s="66"/>
    </row>
    <row r="364" spans="4:81" s="32" customFormat="1" x14ac:dyDescent="0.2">
      <c r="D364" s="38"/>
      <c r="E364" s="38"/>
      <c r="F364" s="39"/>
      <c r="G364" s="39"/>
      <c r="H364" s="38"/>
      <c r="I364" s="38"/>
      <c r="J364" s="38"/>
      <c r="K364" s="38"/>
      <c r="AH364" s="66"/>
      <c r="AI364" s="66"/>
      <c r="AJ364" s="66"/>
      <c r="AK364" s="66"/>
      <c r="AL364" s="66"/>
      <c r="AM364" s="66"/>
      <c r="AN364" s="66"/>
      <c r="AO364" s="66"/>
      <c r="AP364" s="66"/>
      <c r="AQ364" s="66"/>
      <c r="AR364" s="66"/>
      <c r="AS364" s="66"/>
      <c r="AT364" s="66"/>
      <c r="AU364" s="66"/>
      <c r="AV364" s="66"/>
      <c r="AW364" s="66"/>
      <c r="AX364" s="66"/>
      <c r="AY364" s="66"/>
      <c r="AZ364" s="66"/>
      <c r="BA364" s="66"/>
      <c r="BB364" s="66"/>
      <c r="BC364" s="66"/>
      <c r="BD364" s="66"/>
      <c r="BE364" s="66"/>
      <c r="BF364" s="66"/>
      <c r="BG364" s="66"/>
      <c r="BH364" s="66"/>
      <c r="BI364" s="66"/>
      <c r="BJ364" s="66"/>
      <c r="BK364" s="66"/>
      <c r="BL364" s="66"/>
      <c r="BM364" s="66"/>
      <c r="BN364" s="66"/>
      <c r="BO364" s="66"/>
      <c r="BP364" s="66"/>
      <c r="BQ364" s="66"/>
      <c r="BR364" s="66"/>
      <c r="BS364" s="66"/>
      <c r="BT364" s="66"/>
      <c r="BU364" s="66"/>
      <c r="BV364" s="66"/>
      <c r="BW364" s="66"/>
      <c r="BX364" s="66"/>
      <c r="BY364" s="66"/>
      <c r="BZ364" s="66"/>
      <c r="CA364" s="66"/>
      <c r="CB364" s="66"/>
      <c r="CC364" s="66"/>
    </row>
    <row r="365" spans="4:81" s="32" customFormat="1" x14ac:dyDescent="0.2">
      <c r="D365" s="38"/>
      <c r="E365" s="38"/>
      <c r="F365" s="39"/>
      <c r="G365" s="39"/>
      <c r="H365" s="38"/>
      <c r="I365" s="38"/>
      <c r="J365" s="38"/>
      <c r="K365" s="38"/>
      <c r="AH365" s="66"/>
      <c r="AI365" s="66"/>
      <c r="AJ365" s="66"/>
      <c r="AK365" s="66"/>
      <c r="AL365" s="66"/>
      <c r="AM365" s="66"/>
      <c r="AN365" s="66"/>
      <c r="AO365" s="66"/>
      <c r="AP365" s="66"/>
      <c r="AQ365" s="66"/>
      <c r="AR365" s="66"/>
      <c r="AS365" s="66"/>
      <c r="AT365" s="66"/>
      <c r="AU365" s="66"/>
      <c r="AV365" s="66"/>
      <c r="AW365" s="66"/>
      <c r="AX365" s="66"/>
      <c r="AY365" s="66"/>
      <c r="AZ365" s="66"/>
      <c r="BA365" s="66"/>
      <c r="BB365" s="66"/>
      <c r="BC365" s="66"/>
      <c r="BD365" s="66"/>
      <c r="BE365" s="66"/>
      <c r="BF365" s="66"/>
      <c r="BG365" s="66"/>
      <c r="BH365" s="66"/>
      <c r="BI365" s="66"/>
      <c r="BJ365" s="66"/>
      <c r="BK365" s="66"/>
      <c r="BL365" s="66"/>
      <c r="BM365" s="66"/>
      <c r="BN365" s="66"/>
      <c r="BO365" s="66"/>
      <c r="BP365" s="66"/>
      <c r="BQ365" s="66"/>
      <c r="BR365" s="66"/>
      <c r="BS365" s="66"/>
      <c r="BT365" s="66"/>
      <c r="BU365" s="66"/>
      <c r="BV365" s="66"/>
      <c r="BW365" s="66"/>
      <c r="BX365" s="66"/>
      <c r="BY365" s="66"/>
      <c r="BZ365" s="66"/>
      <c r="CA365" s="66"/>
      <c r="CB365" s="66"/>
      <c r="CC365" s="66"/>
    </row>
    <row r="366" spans="4:81" s="32" customFormat="1" x14ac:dyDescent="0.2">
      <c r="D366" s="38"/>
      <c r="E366" s="38"/>
      <c r="F366" s="39"/>
      <c r="G366" s="39"/>
      <c r="H366" s="38"/>
      <c r="I366" s="38"/>
      <c r="J366" s="38"/>
      <c r="K366" s="38"/>
      <c r="AH366" s="66"/>
      <c r="AI366" s="66"/>
      <c r="AJ366" s="66"/>
      <c r="AK366" s="66"/>
      <c r="AL366" s="66"/>
      <c r="AM366" s="66"/>
      <c r="AN366" s="66"/>
      <c r="AO366" s="66"/>
      <c r="AP366" s="66"/>
      <c r="AQ366" s="66"/>
      <c r="AR366" s="66"/>
      <c r="AS366" s="66"/>
      <c r="AT366" s="66"/>
      <c r="AU366" s="66"/>
      <c r="AV366" s="66"/>
      <c r="AW366" s="66"/>
      <c r="AX366" s="66"/>
      <c r="AY366" s="66"/>
      <c r="AZ366" s="66"/>
      <c r="BA366" s="66"/>
      <c r="BB366" s="66"/>
      <c r="BC366" s="66"/>
      <c r="BD366" s="66"/>
      <c r="BE366" s="66"/>
      <c r="BF366" s="66"/>
      <c r="BG366" s="66"/>
      <c r="BH366" s="66"/>
      <c r="BI366" s="66"/>
      <c r="BJ366" s="66"/>
      <c r="BK366" s="66"/>
      <c r="BL366" s="66"/>
      <c r="BM366" s="66"/>
      <c r="BN366" s="66"/>
      <c r="BO366" s="66"/>
      <c r="BP366" s="66"/>
      <c r="BQ366" s="66"/>
      <c r="BR366" s="66"/>
      <c r="BS366" s="66"/>
      <c r="BT366" s="66"/>
      <c r="BU366" s="66"/>
      <c r="BV366" s="66"/>
      <c r="BW366" s="66"/>
      <c r="BX366" s="66"/>
      <c r="BY366" s="66"/>
      <c r="BZ366" s="66"/>
      <c r="CA366" s="66"/>
      <c r="CB366" s="66"/>
      <c r="CC366" s="66"/>
    </row>
    <row r="367" spans="4:81" s="32" customFormat="1" x14ac:dyDescent="0.2">
      <c r="D367" s="38"/>
      <c r="E367" s="38"/>
      <c r="F367" s="39"/>
      <c r="G367" s="39"/>
      <c r="H367" s="38"/>
      <c r="I367" s="38"/>
      <c r="J367" s="38"/>
      <c r="K367" s="38"/>
      <c r="AH367" s="66"/>
      <c r="AI367" s="66"/>
      <c r="AJ367" s="66"/>
      <c r="AK367" s="66"/>
      <c r="AL367" s="66"/>
      <c r="AM367" s="66"/>
      <c r="AN367" s="66"/>
      <c r="AO367" s="66"/>
      <c r="AP367" s="66"/>
      <c r="AQ367" s="66"/>
      <c r="AR367" s="66"/>
      <c r="AS367" s="66"/>
      <c r="AT367" s="66"/>
      <c r="AU367" s="66"/>
      <c r="AV367" s="66"/>
      <c r="AW367" s="66"/>
      <c r="AX367" s="66"/>
      <c r="AY367" s="66"/>
      <c r="AZ367" s="66"/>
      <c r="BA367" s="66"/>
      <c r="BB367" s="66"/>
      <c r="BC367" s="66"/>
      <c r="BD367" s="66"/>
      <c r="BE367" s="66"/>
      <c r="BF367" s="66"/>
      <c r="BG367" s="66"/>
      <c r="BH367" s="66"/>
      <c r="BI367" s="66"/>
      <c r="BJ367" s="66"/>
      <c r="BK367" s="66"/>
      <c r="BL367" s="66"/>
      <c r="BM367" s="66"/>
      <c r="BN367" s="66"/>
      <c r="BO367" s="66"/>
      <c r="BP367" s="66"/>
      <c r="BQ367" s="66"/>
      <c r="BR367" s="66"/>
      <c r="BS367" s="66"/>
      <c r="BT367" s="66"/>
      <c r="BU367" s="66"/>
      <c r="BV367" s="66"/>
      <c r="BW367" s="66"/>
      <c r="BX367" s="66"/>
      <c r="BY367" s="66"/>
      <c r="BZ367" s="66"/>
      <c r="CA367" s="66"/>
      <c r="CB367" s="66"/>
      <c r="CC367" s="66"/>
    </row>
    <row r="368" spans="4:81" s="32" customFormat="1" x14ac:dyDescent="0.2">
      <c r="D368" s="38"/>
      <c r="E368" s="38"/>
      <c r="F368" s="39"/>
      <c r="G368" s="39"/>
      <c r="H368" s="38"/>
      <c r="I368" s="38"/>
      <c r="J368" s="38"/>
      <c r="K368" s="38"/>
      <c r="AH368" s="66"/>
      <c r="AI368" s="66"/>
      <c r="AJ368" s="66"/>
      <c r="AK368" s="66"/>
      <c r="AL368" s="66"/>
      <c r="AM368" s="66"/>
      <c r="AN368" s="66"/>
      <c r="AO368" s="66"/>
      <c r="AP368" s="66"/>
      <c r="AQ368" s="66"/>
      <c r="AR368" s="66"/>
      <c r="AS368" s="66"/>
      <c r="AT368" s="66"/>
      <c r="AU368" s="66"/>
      <c r="AV368" s="66"/>
      <c r="AW368" s="66"/>
      <c r="AX368" s="66"/>
      <c r="AY368" s="66"/>
      <c r="AZ368" s="66"/>
      <c r="BA368" s="66"/>
      <c r="BB368" s="66"/>
      <c r="BC368" s="66"/>
      <c r="BD368" s="66"/>
      <c r="BE368" s="66"/>
      <c r="BF368" s="66"/>
      <c r="BG368" s="66"/>
      <c r="BH368" s="66"/>
      <c r="BI368" s="66"/>
      <c r="BJ368" s="66"/>
      <c r="BK368" s="66"/>
      <c r="BL368" s="66"/>
      <c r="BM368" s="66"/>
      <c r="BN368" s="66"/>
      <c r="BO368" s="66"/>
      <c r="BP368" s="66"/>
      <c r="BQ368" s="66"/>
      <c r="BR368" s="66"/>
      <c r="BS368" s="66"/>
      <c r="BT368" s="66"/>
      <c r="BU368" s="66"/>
      <c r="BV368" s="66"/>
      <c r="BW368" s="66"/>
      <c r="BX368" s="66"/>
      <c r="BY368" s="66"/>
      <c r="BZ368" s="66"/>
      <c r="CA368" s="66"/>
      <c r="CB368" s="66"/>
      <c r="CC368" s="66"/>
    </row>
    <row r="369" spans="4:81" s="32" customFormat="1" x14ac:dyDescent="0.2">
      <c r="D369" s="38"/>
      <c r="E369" s="38"/>
      <c r="F369" s="39"/>
      <c r="G369" s="39"/>
      <c r="H369" s="38"/>
      <c r="I369" s="38"/>
      <c r="J369" s="38"/>
      <c r="K369" s="38"/>
      <c r="AH369" s="66"/>
      <c r="AI369" s="66"/>
      <c r="AJ369" s="66"/>
      <c r="AK369" s="66"/>
      <c r="AL369" s="66"/>
      <c r="AM369" s="66"/>
      <c r="AN369" s="66"/>
      <c r="AO369" s="66"/>
      <c r="AP369" s="66"/>
      <c r="AQ369" s="66"/>
      <c r="AR369" s="66"/>
      <c r="AS369" s="66"/>
      <c r="AT369" s="66"/>
      <c r="AU369" s="66"/>
      <c r="AV369" s="66"/>
      <c r="AW369" s="66"/>
      <c r="AX369" s="66"/>
      <c r="AY369" s="66"/>
      <c r="AZ369" s="66"/>
      <c r="BA369" s="66"/>
      <c r="BB369" s="66"/>
      <c r="BC369" s="66"/>
      <c r="BD369" s="66"/>
      <c r="BE369" s="66"/>
      <c r="BF369" s="66"/>
      <c r="BG369" s="66"/>
      <c r="BH369" s="66"/>
      <c r="BI369" s="66"/>
      <c r="BJ369" s="66"/>
      <c r="BK369" s="66"/>
      <c r="BL369" s="66"/>
      <c r="BM369" s="66"/>
      <c r="BN369" s="66"/>
      <c r="BO369" s="66"/>
      <c r="BP369" s="66"/>
      <c r="BQ369" s="66"/>
      <c r="BR369" s="66"/>
      <c r="BS369" s="66"/>
      <c r="BT369" s="66"/>
      <c r="BU369" s="66"/>
      <c r="BV369" s="66"/>
      <c r="BW369" s="66"/>
      <c r="BX369" s="66"/>
      <c r="BY369" s="66"/>
      <c r="BZ369" s="66"/>
      <c r="CA369" s="66"/>
      <c r="CB369" s="66"/>
      <c r="CC369" s="66"/>
    </row>
    <row r="370" spans="4:81" s="32" customFormat="1" x14ac:dyDescent="0.2">
      <c r="D370" s="38"/>
      <c r="E370" s="38"/>
      <c r="F370" s="39"/>
      <c r="G370" s="39"/>
      <c r="H370" s="38"/>
      <c r="I370" s="38"/>
      <c r="J370" s="38"/>
      <c r="K370" s="38"/>
      <c r="AH370" s="66"/>
      <c r="AI370" s="66"/>
      <c r="AJ370" s="66"/>
      <c r="AK370" s="66"/>
      <c r="AL370" s="66"/>
      <c r="AM370" s="66"/>
      <c r="AN370" s="66"/>
      <c r="AO370" s="66"/>
      <c r="AP370" s="66"/>
      <c r="AQ370" s="66"/>
      <c r="AR370" s="66"/>
      <c r="AS370" s="66"/>
      <c r="AT370" s="66"/>
      <c r="AU370" s="66"/>
      <c r="AV370" s="66"/>
      <c r="AW370" s="66"/>
      <c r="AX370" s="66"/>
      <c r="AY370" s="66"/>
      <c r="AZ370" s="66"/>
      <c r="BA370" s="66"/>
      <c r="BB370" s="66"/>
      <c r="BC370" s="66"/>
      <c r="BD370" s="66"/>
      <c r="BE370" s="66"/>
      <c r="BF370" s="66"/>
      <c r="BG370" s="66"/>
      <c r="BH370" s="66"/>
      <c r="BI370" s="66"/>
      <c r="BJ370" s="66"/>
      <c r="BK370" s="66"/>
      <c r="BL370" s="66"/>
      <c r="BM370" s="66"/>
      <c r="BN370" s="66"/>
      <c r="BO370" s="66"/>
      <c r="BP370" s="66"/>
      <c r="BQ370" s="66"/>
      <c r="BR370" s="66"/>
      <c r="BS370" s="66"/>
      <c r="BT370" s="66"/>
      <c r="BU370" s="66"/>
      <c r="BV370" s="66"/>
      <c r="BW370" s="66"/>
      <c r="BX370" s="66"/>
      <c r="BY370" s="66"/>
      <c r="BZ370" s="66"/>
      <c r="CA370" s="66"/>
      <c r="CB370" s="66"/>
      <c r="CC370" s="66"/>
    </row>
    <row r="371" spans="4:81" s="32" customFormat="1" x14ac:dyDescent="0.2">
      <c r="D371" s="38"/>
      <c r="E371" s="38"/>
      <c r="F371" s="39"/>
      <c r="G371" s="39"/>
      <c r="H371" s="38"/>
      <c r="I371" s="38"/>
      <c r="J371" s="38"/>
      <c r="K371" s="38"/>
      <c r="AH371" s="66"/>
      <c r="AI371" s="66"/>
      <c r="AJ371" s="66"/>
      <c r="AK371" s="66"/>
      <c r="AL371" s="66"/>
      <c r="AM371" s="66"/>
      <c r="AN371" s="66"/>
      <c r="AO371" s="66"/>
      <c r="AP371" s="66"/>
      <c r="AQ371" s="66"/>
      <c r="AR371" s="66"/>
      <c r="AS371" s="66"/>
      <c r="AT371" s="66"/>
      <c r="AU371" s="66"/>
      <c r="AV371" s="66"/>
      <c r="AW371" s="66"/>
      <c r="AX371" s="66"/>
      <c r="AY371" s="66"/>
      <c r="AZ371" s="66"/>
      <c r="BA371" s="66"/>
      <c r="BB371" s="66"/>
      <c r="BC371" s="66"/>
      <c r="BD371" s="66"/>
      <c r="BE371" s="66"/>
      <c r="BF371" s="66"/>
      <c r="BG371" s="66"/>
      <c r="BH371" s="66"/>
      <c r="BI371" s="66"/>
      <c r="BJ371" s="66"/>
      <c r="BK371" s="66"/>
      <c r="BL371" s="66"/>
      <c r="BM371" s="66"/>
      <c r="BN371" s="66"/>
      <c r="BO371" s="66"/>
      <c r="BP371" s="66"/>
      <c r="BQ371" s="66"/>
      <c r="BR371" s="66"/>
      <c r="BS371" s="66"/>
      <c r="BT371" s="66"/>
      <c r="BU371" s="66"/>
      <c r="BV371" s="66"/>
      <c r="BW371" s="66"/>
      <c r="BX371" s="66"/>
      <c r="BY371" s="66"/>
      <c r="BZ371" s="66"/>
      <c r="CA371" s="66"/>
      <c r="CB371" s="66"/>
      <c r="CC371" s="66"/>
    </row>
    <row r="372" spans="4:81" s="32" customFormat="1" x14ac:dyDescent="0.2">
      <c r="D372" s="38"/>
      <c r="E372" s="38"/>
      <c r="F372" s="39"/>
      <c r="G372" s="39"/>
      <c r="H372" s="38"/>
      <c r="I372" s="38"/>
      <c r="J372" s="38"/>
      <c r="K372" s="38"/>
      <c r="AH372" s="66"/>
      <c r="AI372" s="66"/>
      <c r="AJ372" s="66"/>
      <c r="AK372" s="66"/>
      <c r="AL372" s="66"/>
      <c r="AM372" s="66"/>
      <c r="AN372" s="66"/>
      <c r="AO372" s="66"/>
      <c r="AP372" s="66"/>
      <c r="AQ372" s="66"/>
      <c r="AR372" s="66"/>
      <c r="AS372" s="66"/>
      <c r="AT372" s="66"/>
      <c r="AU372" s="66"/>
      <c r="AV372" s="66"/>
      <c r="AW372" s="66"/>
      <c r="AX372" s="66"/>
      <c r="AY372" s="66"/>
      <c r="AZ372" s="66"/>
      <c r="BA372" s="66"/>
      <c r="BB372" s="66"/>
      <c r="BC372" s="66"/>
      <c r="BD372" s="66"/>
      <c r="BE372" s="66"/>
      <c r="BF372" s="66"/>
      <c r="BG372" s="66"/>
      <c r="BH372" s="66"/>
      <c r="BI372" s="66"/>
      <c r="BJ372" s="66"/>
      <c r="BK372" s="66"/>
      <c r="BL372" s="66"/>
      <c r="BM372" s="66"/>
      <c r="BN372" s="66"/>
      <c r="BO372" s="66"/>
      <c r="BP372" s="66"/>
      <c r="BQ372" s="66"/>
      <c r="BR372" s="66"/>
      <c r="BS372" s="66"/>
      <c r="BT372" s="66"/>
      <c r="BU372" s="66"/>
      <c r="BV372" s="66"/>
      <c r="BW372" s="66"/>
      <c r="BX372" s="66"/>
      <c r="BY372" s="66"/>
      <c r="BZ372" s="66"/>
      <c r="CA372" s="66"/>
      <c r="CB372" s="66"/>
      <c r="CC372" s="66"/>
    </row>
    <row r="373" spans="4:81" s="32" customFormat="1" x14ac:dyDescent="0.2">
      <c r="D373" s="38"/>
      <c r="E373" s="38"/>
      <c r="F373" s="39"/>
      <c r="G373" s="39"/>
      <c r="H373" s="38"/>
      <c r="I373" s="38"/>
      <c r="J373" s="38"/>
      <c r="K373" s="38"/>
      <c r="AH373" s="66"/>
      <c r="AI373" s="66"/>
      <c r="AJ373" s="66"/>
      <c r="AK373" s="66"/>
      <c r="AL373" s="66"/>
      <c r="AM373" s="66"/>
      <c r="AN373" s="66"/>
      <c r="AO373" s="66"/>
      <c r="AP373" s="66"/>
      <c r="AQ373" s="66"/>
      <c r="AR373" s="66"/>
      <c r="AS373" s="66"/>
      <c r="AT373" s="66"/>
      <c r="AU373" s="66"/>
      <c r="AV373" s="66"/>
      <c r="AW373" s="66"/>
      <c r="AX373" s="66"/>
      <c r="AY373" s="66"/>
      <c r="AZ373" s="66"/>
      <c r="BA373" s="66"/>
      <c r="BB373" s="66"/>
      <c r="BC373" s="66"/>
      <c r="BD373" s="66"/>
      <c r="BE373" s="66"/>
      <c r="BF373" s="66"/>
      <c r="BG373" s="66"/>
      <c r="BH373" s="66"/>
      <c r="BI373" s="66"/>
      <c r="BJ373" s="66"/>
      <c r="BK373" s="66"/>
      <c r="BL373" s="66"/>
      <c r="BM373" s="66"/>
      <c r="BN373" s="66"/>
      <c r="BO373" s="66"/>
      <c r="BP373" s="66"/>
      <c r="BQ373" s="66"/>
      <c r="BR373" s="66"/>
      <c r="BS373" s="66"/>
      <c r="BT373" s="66"/>
      <c r="BU373" s="66"/>
      <c r="BV373" s="66"/>
      <c r="BW373" s="66"/>
      <c r="BX373" s="66"/>
      <c r="BY373" s="66"/>
      <c r="BZ373" s="66"/>
      <c r="CA373" s="66"/>
      <c r="CB373" s="66"/>
      <c r="CC373" s="66"/>
    </row>
    <row r="374" spans="4:81" s="32" customFormat="1" x14ac:dyDescent="0.2">
      <c r="D374" s="38"/>
      <c r="E374" s="38"/>
      <c r="F374" s="39"/>
      <c r="G374" s="39"/>
      <c r="H374" s="38"/>
      <c r="I374" s="38"/>
      <c r="J374" s="38"/>
      <c r="K374" s="38"/>
      <c r="AH374" s="66"/>
      <c r="AI374" s="66"/>
      <c r="AJ374" s="66"/>
      <c r="AK374" s="66"/>
      <c r="AL374" s="66"/>
      <c r="AM374" s="66"/>
      <c r="AN374" s="66"/>
      <c r="AO374" s="66"/>
      <c r="AP374" s="66"/>
      <c r="AQ374" s="66"/>
      <c r="AR374" s="66"/>
      <c r="AS374" s="66"/>
      <c r="AT374" s="66"/>
      <c r="AU374" s="66"/>
      <c r="AV374" s="66"/>
      <c r="AW374" s="66"/>
      <c r="AX374" s="66"/>
      <c r="AY374" s="66"/>
      <c r="AZ374" s="66"/>
      <c r="BA374" s="66"/>
      <c r="BB374" s="66"/>
      <c r="BC374" s="66"/>
      <c r="BD374" s="66"/>
      <c r="BE374" s="66"/>
      <c r="BF374" s="66"/>
      <c r="BG374" s="66"/>
      <c r="BH374" s="66"/>
      <c r="BI374" s="66"/>
      <c r="BJ374" s="66"/>
      <c r="BK374" s="66"/>
      <c r="BL374" s="66"/>
      <c r="BM374" s="66"/>
      <c r="BN374" s="66"/>
      <c r="BO374" s="66"/>
      <c r="BP374" s="66"/>
      <c r="BQ374" s="66"/>
      <c r="BR374" s="66"/>
      <c r="BS374" s="66"/>
      <c r="BT374" s="66"/>
      <c r="BU374" s="66"/>
      <c r="BV374" s="66"/>
      <c r="BW374" s="66"/>
      <c r="BX374" s="66"/>
      <c r="BY374" s="66"/>
      <c r="BZ374" s="66"/>
      <c r="CA374" s="66"/>
      <c r="CB374" s="66"/>
      <c r="CC374" s="66"/>
    </row>
    <row r="375" spans="4:81" s="32" customFormat="1" x14ac:dyDescent="0.2">
      <c r="D375" s="38"/>
      <c r="E375" s="38"/>
      <c r="F375" s="39"/>
      <c r="G375" s="39"/>
      <c r="H375" s="38"/>
      <c r="I375" s="38"/>
      <c r="J375" s="38"/>
      <c r="K375" s="38"/>
      <c r="AH375" s="66"/>
      <c r="AI375" s="66"/>
      <c r="AJ375" s="66"/>
      <c r="AK375" s="66"/>
      <c r="AL375" s="66"/>
      <c r="AM375" s="66"/>
      <c r="AN375" s="66"/>
      <c r="AO375" s="66"/>
      <c r="AP375" s="66"/>
      <c r="AQ375" s="66"/>
      <c r="AR375" s="66"/>
      <c r="AS375" s="66"/>
      <c r="AT375" s="66"/>
      <c r="AU375" s="66"/>
      <c r="AV375" s="66"/>
      <c r="AW375" s="66"/>
      <c r="AX375" s="66"/>
      <c r="AY375" s="66"/>
      <c r="AZ375" s="66"/>
      <c r="BA375" s="66"/>
      <c r="BB375" s="66"/>
      <c r="BC375" s="66"/>
      <c r="BD375" s="66"/>
      <c r="BE375" s="66"/>
      <c r="BF375" s="66"/>
      <c r="BG375" s="66"/>
      <c r="BH375" s="66"/>
      <c r="BI375" s="66"/>
      <c r="BJ375" s="66"/>
      <c r="BK375" s="66"/>
      <c r="BL375" s="66"/>
      <c r="BM375" s="66"/>
      <c r="BN375" s="66"/>
      <c r="BO375" s="66"/>
      <c r="BP375" s="66"/>
      <c r="BQ375" s="66"/>
      <c r="BR375" s="66"/>
      <c r="BS375" s="66"/>
      <c r="BT375" s="66"/>
      <c r="BU375" s="66"/>
      <c r="BV375" s="66"/>
      <c r="BW375" s="66"/>
      <c r="BX375" s="66"/>
      <c r="BY375" s="66"/>
      <c r="BZ375" s="66"/>
      <c r="CA375" s="66"/>
      <c r="CB375" s="66"/>
      <c r="CC375" s="66"/>
    </row>
    <row r="376" spans="4:81" s="32" customFormat="1" x14ac:dyDescent="0.2">
      <c r="D376" s="38"/>
      <c r="E376" s="38"/>
      <c r="F376" s="39"/>
      <c r="G376" s="39"/>
      <c r="H376" s="38"/>
      <c r="I376" s="38"/>
      <c r="J376" s="38"/>
      <c r="K376" s="38"/>
      <c r="AH376" s="66"/>
      <c r="AI376" s="66"/>
      <c r="AJ376" s="66"/>
      <c r="AK376" s="66"/>
      <c r="AL376" s="66"/>
      <c r="AM376" s="66"/>
      <c r="AN376" s="66"/>
      <c r="AO376" s="66"/>
      <c r="AP376" s="66"/>
      <c r="AQ376" s="66"/>
      <c r="AR376" s="66"/>
      <c r="AS376" s="66"/>
      <c r="AT376" s="66"/>
      <c r="AU376" s="66"/>
      <c r="AV376" s="66"/>
      <c r="AW376" s="66"/>
      <c r="AX376" s="66"/>
      <c r="AY376" s="66"/>
      <c r="AZ376" s="66"/>
      <c r="BA376" s="66"/>
      <c r="BB376" s="66"/>
      <c r="BC376" s="66"/>
      <c r="BD376" s="66"/>
      <c r="BE376" s="66"/>
      <c r="BF376" s="66"/>
      <c r="BG376" s="66"/>
      <c r="BH376" s="66"/>
      <c r="BI376" s="66"/>
      <c r="BJ376" s="66"/>
      <c r="BK376" s="66"/>
      <c r="BL376" s="66"/>
      <c r="BM376" s="66"/>
      <c r="BN376" s="66"/>
      <c r="BO376" s="66"/>
      <c r="BP376" s="66"/>
      <c r="BQ376" s="66"/>
      <c r="BR376" s="66"/>
      <c r="BS376" s="66"/>
      <c r="BT376" s="66"/>
      <c r="BU376" s="66"/>
      <c r="BV376" s="66"/>
      <c r="BW376" s="66"/>
      <c r="BX376" s="66"/>
      <c r="BY376" s="66"/>
      <c r="BZ376" s="66"/>
      <c r="CA376" s="66"/>
      <c r="CB376" s="66"/>
      <c r="CC376" s="66"/>
    </row>
    <row r="377" spans="4:81" s="32" customFormat="1" x14ac:dyDescent="0.2">
      <c r="D377" s="38"/>
      <c r="E377" s="38"/>
      <c r="F377" s="39"/>
      <c r="G377" s="39"/>
      <c r="H377" s="38"/>
      <c r="I377" s="38"/>
      <c r="J377" s="38"/>
      <c r="K377" s="38"/>
      <c r="AH377" s="66"/>
      <c r="AI377" s="66"/>
      <c r="AJ377" s="66"/>
      <c r="AK377" s="66"/>
      <c r="AL377" s="66"/>
      <c r="AM377" s="66"/>
      <c r="AN377" s="66"/>
      <c r="AO377" s="66"/>
      <c r="AP377" s="66"/>
      <c r="AQ377" s="66"/>
      <c r="AR377" s="66"/>
      <c r="AS377" s="66"/>
      <c r="AT377" s="66"/>
      <c r="AU377" s="66"/>
      <c r="AV377" s="66"/>
      <c r="AW377" s="66"/>
      <c r="AX377" s="66"/>
      <c r="AY377" s="66"/>
      <c r="AZ377" s="66"/>
      <c r="BA377" s="66"/>
      <c r="BB377" s="66"/>
      <c r="BC377" s="66"/>
      <c r="BD377" s="66"/>
      <c r="BE377" s="66"/>
      <c r="BF377" s="66"/>
      <c r="BG377" s="66"/>
      <c r="BH377" s="66"/>
      <c r="BI377" s="66"/>
      <c r="BJ377" s="66"/>
      <c r="BK377" s="66"/>
      <c r="BL377" s="66"/>
      <c r="BM377" s="66"/>
      <c r="BN377" s="66"/>
      <c r="BO377" s="66"/>
      <c r="BP377" s="66"/>
      <c r="BQ377" s="66"/>
      <c r="BR377" s="66"/>
      <c r="BS377" s="66"/>
      <c r="BT377" s="66"/>
      <c r="BU377" s="66"/>
      <c r="BV377" s="66"/>
      <c r="BW377" s="66"/>
      <c r="BX377" s="66"/>
      <c r="BY377" s="66"/>
      <c r="BZ377" s="66"/>
      <c r="CA377" s="66"/>
      <c r="CB377" s="66"/>
      <c r="CC377" s="66"/>
    </row>
    <row r="378" spans="4:81" s="32" customFormat="1" x14ac:dyDescent="0.2">
      <c r="D378" s="38"/>
      <c r="E378" s="38"/>
      <c r="F378" s="39"/>
      <c r="G378" s="39"/>
      <c r="H378" s="38"/>
      <c r="I378" s="38"/>
      <c r="J378" s="38"/>
      <c r="K378" s="38"/>
      <c r="AH378" s="66"/>
      <c r="AI378" s="66"/>
      <c r="AJ378" s="66"/>
      <c r="AK378" s="66"/>
      <c r="AL378" s="66"/>
      <c r="AM378" s="66"/>
      <c r="AN378" s="66"/>
      <c r="AO378" s="66"/>
      <c r="AP378" s="66"/>
      <c r="AQ378" s="66"/>
      <c r="AR378" s="66"/>
      <c r="AS378" s="66"/>
      <c r="AT378" s="66"/>
      <c r="AU378" s="66"/>
      <c r="AV378" s="66"/>
      <c r="AW378" s="66"/>
      <c r="AX378" s="66"/>
      <c r="AY378" s="66"/>
      <c r="AZ378" s="66"/>
      <c r="BA378" s="66"/>
      <c r="BB378" s="66"/>
      <c r="BC378" s="66"/>
      <c r="BD378" s="66"/>
      <c r="BE378" s="66"/>
      <c r="BF378" s="66"/>
      <c r="BG378" s="66"/>
      <c r="BH378" s="66"/>
      <c r="BI378" s="66"/>
      <c r="BJ378" s="66"/>
      <c r="BK378" s="66"/>
      <c r="BL378" s="66"/>
      <c r="BM378" s="66"/>
      <c r="BN378" s="66"/>
      <c r="BO378" s="66"/>
      <c r="BP378" s="66"/>
      <c r="BQ378" s="66"/>
      <c r="BR378" s="66"/>
      <c r="BS378" s="66"/>
      <c r="BT378" s="66"/>
      <c r="BU378" s="66"/>
      <c r="BV378" s="66"/>
      <c r="BW378" s="66"/>
      <c r="BX378" s="66"/>
      <c r="BY378" s="66"/>
      <c r="BZ378" s="66"/>
      <c r="CA378" s="66"/>
      <c r="CB378" s="66"/>
      <c r="CC378" s="66"/>
    </row>
    <row r="379" spans="4:81" s="32" customFormat="1" x14ac:dyDescent="0.2">
      <c r="D379" s="38"/>
      <c r="E379" s="38"/>
      <c r="F379" s="39"/>
      <c r="G379" s="39"/>
      <c r="H379" s="38"/>
      <c r="I379" s="38"/>
      <c r="J379" s="38"/>
      <c r="K379" s="38"/>
      <c r="AH379" s="66"/>
      <c r="AI379" s="66"/>
      <c r="AJ379" s="66"/>
      <c r="AK379" s="66"/>
      <c r="AL379" s="66"/>
      <c r="AM379" s="66"/>
      <c r="AN379" s="66"/>
      <c r="AO379" s="66"/>
      <c r="AP379" s="66"/>
      <c r="AQ379" s="66"/>
      <c r="AR379" s="66"/>
      <c r="AS379" s="66"/>
      <c r="AT379" s="66"/>
      <c r="AU379" s="66"/>
      <c r="AV379" s="66"/>
      <c r="AW379" s="66"/>
      <c r="AX379" s="66"/>
      <c r="AY379" s="66"/>
      <c r="AZ379" s="66"/>
      <c r="BA379" s="66"/>
      <c r="BB379" s="66"/>
      <c r="BC379" s="66"/>
      <c r="BD379" s="66"/>
      <c r="BE379" s="66"/>
      <c r="BF379" s="66"/>
      <c r="BG379" s="66"/>
      <c r="BH379" s="66"/>
      <c r="BI379" s="66"/>
      <c r="BJ379" s="66"/>
      <c r="BK379" s="66"/>
      <c r="BL379" s="66"/>
      <c r="BM379" s="66"/>
      <c r="BN379" s="66"/>
      <c r="BO379" s="66"/>
      <c r="BP379" s="66"/>
      <c r="BQ379" s="66"/>
      <c r="BR379" s="66"/>
      <c r="BS379" s="66"/>
      <c r="BT379" s="66"/>
      <c r="BU379" s="66"/>
      <c r="BV379" s="66"/>
      <c r="BW379" s="66"/>
      <c r="BX379" s="66"/>
      <c r="BY379" s="66"/>
      <c r="BZ379" s="66"/>
      <c r="CA379" s="66"/>
      <c r="CB379" s="66"/>
      <c r="CC379" s="66"/>
    </row>
    <row r="380" spans="4:81" s="32" customFormat="1" x14ac:dyDescent="0.2">
      <c r="D380" s="38"/>
      <c r="E380" s="38"/>
      <c r="F380" s="39"/>
      <c r="G380" s="39"/>
      <c r="H380" s="38"/>
      <c r="I380" s="38"/>
      <c r="J380" s="38"/>
      <c r="K380" s="38"/>
      <c r="AH380" s="66"/>
      <c r="AI380" s="66"/>
      <c r="AJ380" s="66"/>
      <c r="AK380" s="66"/>
      <c r="AL380" s="66"/>
      <c r="AM380" s="66"/>
      <c r="AN380" s="66"/>
      <c r="AO380" s="66"/>
      <c r="AP380" s="66"/>
      <c r="AQ380" s="66"/>
      <c r="AR380" s="66"/>
      <c r="AS380" s="66"/>
      <c r="AT380" s="66"/>
      <c r="AU380" s="66"/>
      <c r="AV380" s="66"/>
      <c r="AW380" s="66"/>
      <c r="AX380" s="66"/>
      <c r="AY380" s="66"/>
      <c r="AZ380" s="66"/>
      <c r="BA380" s="66"/>
      <c r="BB380" s="66"/>
      <c r="BC380" s="66"/>
      <c r="BD380" s="66"/>
      <c r="BE380" s="66"/>
      <c r="BF380" s="66"/>
      <c r="BG380" s="66"/>
      <c r="BH380" s="66"/>
      <c r="BI380" s="66"/>
      <c r="BJ380" s="66"/>
      <c r="BK380" s="66"/>
      <c r="BL380" s="66"/>
      <c r="BM380" s="66"/>
      <c r="BN380" s="66"/>
      <c r="BO380" s="66"/>
      <c r="BP380" s="66"/>
      <c r="BQ380" s="66"/>
      <c r="BR380" s="66"/>
      <c r="BS380" s="66"/>
      <c r="BT380" s="66"/>
      <c r="BU380" s="66"/>
      <c r="BV380" s="66"/>
      <c r="BW380" s="66"/>
      <c r="BX380" s="66"/>
      <c r="BY380" s="66"/>
      <c r="BZ380" s="66"/>
      <c r="CA380" s="66"/>
      <c r="CB380" s="66"/>
      <c r="CC380" s="66"/>
    </row>
    <row r="381" spans="4:81" s="32" customFormat="1" x14ac:dyDescent="0.2">
      <c r="D381" s="38"/>
      <c r="E381" s="38"/>
      <c r="F381" s="39"/>
      <c r="G381" s="39"/>
      <c r="H381" s="38"/>
      <c r="I381" s="38"/>
      <c r="J381" s="38"/>
      <c r="K381" s="38"/>
      <c r="AH381" s="66"/>
      <c r="AI381" s="66"/>
      <c r="AJ381" s="66"/>
      <c r="AK381" s="66"/>
      <c r="AL381" s="66"/>
      <c r="AM381" s="66"/>
      <c r="AN381" s="66"/>
      <c r="AO381" s="66"/>
      <c r="AP381" s="66"/>
      <c r="AQ381" s="66"/>
      <c r="AR381" s="66"/>
      <c r="AS381" s="66"/>
      <c r="AT381" s="66"/>
      <c r="AU381" s="66"/>
      <c r="AV381" s="66"/>
      <c r="AW381" s="66"/>
      <c r="AX381" s="66"/>
      <c r="AY381" s="66"/>
      <c r="AZ381" s="66"/>
      <c r="BA381" s="66"/>
      <c r="BB381" s="66"/>
      <c r="BC381" s="66"/>
      <c r="BD381" s="66"/>
      <c r="BE381" s="66"/>
      <c r="BF381" s="66"/>
      <c r="BG381" s="66"/>
      <c r="BH381" s="66"/>
      <c r="BI381" s="66"/>
      <c r="BJ381" s="66"/>
      <c r="BK381" s="66"/>
      <c r="BL381" s="66"/>
      <c r="BM381" s="66"/>
      <c r="BN381" s="66"/>
      <c r="BO381" s="66"/>
      <c r="BP381" s="66"/>
      <c r="BQ381" s="66"/>
      <c r="BR381" s="66"/>
      <c r="BS381" s="66"/>
      <c r="BT381" s="66"/>
      <c r="BU381" s="66"/>
      <c r="BV381" s="66"/>
      <c r="BW381" s="66"/>
      <c r="BX381" s="66"/>
      <c r="BY381" s="66"/>
      <c r="BZ381" s="66"/>
      <c r="CA381" s="66"/>
      <c r="CB381" s="66"/>
      <c r="CC381" s="66"/>
    </row>
    <row r="382" spans="4:81" s="32" customFormat="1" x14ac:dyDescent="0.2">
      <c r="D382" s="38"/>
      <c r="E382" s="38"/>
      <c r="F382" s="39"/>
      <c r="G382" s="39"/>
      <c r="H382" s="38"/>
      <c r="I382" s="38"/>
      <c r="J382" s="38"/>
      <c r="K382" s="38"/>
      <c r="AH382" s="66"/>
      <c r="AI382" s="66"/>
      <c r="AJ382" s="66"/>
      <c r="AK382" s="66"/>
      <c r="AL382" s="66"/>
      <c r="AM382" s="66"/>
      <c r="AN382" s="66"/>
      <c r="AO382" s="66"/>
      <c r="AP382" s="66"/>
      <c r="AQ382" s="66"/>
      <c r="AR382" s="66"/>
      <c r="AS382" s="66"/>
      <c r="AT382" s="66"/>
      <c r="AU382" s="66"/>
      <c r="AV382" s="66"/>
      <c r="AW382" s="66"/>
      <c r="AX382" s="66"/>
      <c r="AY382" s="66"/>
      <c r="AZ382" s="66"/>
      <c r="BA382" s="66"/>
      <c r="BB382" s="66"/>
      <c r="BC382" s="66"/>
      <c r="BD382" s="66"/>
      <c r="BE382" s="66"/>
      <c r="BF382" s="66"/>
      <c r="BG382" s="66"/>
      <c r="BH382" s="66"/>
      <c r="BI382" s="66"/>
      <c r="BJ382" s="66"/>
      <c r="BK382" s="66"/>
      <c r="BL382" s="66"/>
      <c r="BM382" s="66"/>
      <c r="BN382" s="66"/>
      <c r="BO382" s="66"/>
      <c r="BP382" s="66"/>
      <c r="BQ382" s="66"/>
      <c r="BR382" s="66"/>
      <c r="BS382" s="66"/>
      <c r="BT382" s="66"/>
      <c r="BU382" s="66"/>
      <c r="BV382" s="66"/>
      <c r="BW382" s="66"/>
      <c r="BX382" s="66"/>
      <c r="BY382" s="66"/>
      <c r="BZ382" s="66"/>
      <c r="CA382" s="66"/>
      <c r="CB382" s="66"/>
      <c r="CC382" s="66"/>
    </row>
    <row r="383" spans="4:81" s="32" customFormat="1" x14ac:dyDescent="0.2">
      <c r="D383" s="38"/>
      <c r="E383" s="38"/>
      <c r="F383" s="39"/>
      <c r="G383" s="39"/>
      <c r="H383" s="38"/>
      <c r="I383" s="38"/>
      <c r="J383" s="38"/>
      <c r="K383" s="38"/>
      <c r="AH383" s="66"/>
      <c r="AI383" s="66"/>
      <c r="AJ383" s="66"/>
      <c r="AK383" s="66"/>
      <c r="AL383" s="66"/>
      <c r="AM383" s="66"/>
      <c r="AN383" s="66"/>
      <c r="AO383" s="66"/>
      <c r="AP383" s="66"/>
      <c r="AQ383" s="66"/>
      <c r="AR383" s="66"/>
      <c r="AS383" s="66"/>
      <c r="AT383" s="66"/>
      <c r="AU383" s="66"/>
      <c r="AV383" s="66"/>
      <c r="AW383" s="66"/>
      <c r="AX383" s="66"/>
      <c r="AY383" s="66"/>
      <c r="AZ383" s="66"/>
      <c r="BA383" s="66"/>
      <c r="BB383" s="66"/>
      <c r="BC383" s="66"/>
      <c r="BD383" s="66"/>
      <c r="BE383" s="66"/>
      <c r="BF383" s="66"/>
      <c r="BG383" s="66"/>
      <c r="BH383" s="66"/>
      <c r="BI383" s="66"/>
      <c r="BJ383" s="66"/>
      <c r="BK383" s="66"/>
      <c r="BL383" s="66"/>
      <c r="BM383" s="66"/>
      <c r="BN383" s="66"/>
      <c r="BO383" s="66"/>
      <c r="BP383" s="66"/>
      <c r="BQ383" s="66"/>
      <c r="BR383" s="66"/>
      <c r="BS383" s="66"/>
      <c r="BT383" s="66"/>
      <c r="BU383" s="66"/>
      <c r="BV383" s="66"/>
      <c r="BW383" s="66"/>
      <c r="BX383" s="66"/>
      <c r="BY383" s="66"/>
      <c r="BZ383" s="66"/>
      <c r="CA383" s="66"/>
      <c r="CB383" s="66"/>
      <c r="CC383" s="66"/>
    </row>
    <row r="384" spans="4:81" s="32" customFormat="1" x14ac:dyDescent="0.2">
      <c r="D384" s="38"/>
      <c r="E384" s="38"/>
      <c r="F384" s="39"/>
      <c r="G384" s="39"/>
      <c r="H384" s="38"/>
      <c r="I384" s="38"/>
      <c r="J384" s="38"/>
      <c r="K384" s="38"/>
      <c r="AH384" s="66"/>
      <c r="AI384" s="66"/>
      <c r="AJ384" s="66"/>
      <c r="AK384" s="66"/>
      <c r="AL384" s="66"/>
      <c r="AM384" s="66"/>
      <c r="AN384" s="66"/>
      <c r="AO384" s="66"/>
      <c r="AP384" s="66"/>
      <c r="AQ384" s="66"/>
      <c r="AR384" s="66"/>
      <c r="AS384" s="66"/>
      <c r="AT384" s="66"/>
      <c r="AU384" s="66"/>
      <c r="AV384" s="66"/>
      <c r="AW384" s="66"/>
      <c r="AX384" s="66"/>
      <c r="AY384" s="66"/>
      <c r="AZ384" s="66"/>
      <c r="BA384" s="66"/>
      <c r="BB384" s="66"/>
      <c r="BC384" s="66"/>
      <c r="BD384" s="66"/>
      <c r="BE384" s="66"/>
      <c r="BF384" s="66"/>
      <c r="BG384" s="66"/>
      <c r="BH384" s="66"/>
      <c r="BI384" s="66"/>
      <c r="BJ384" s="66"/>
      <c r="BK384" s="66"/>
      <c r="BL384" s="66"/>
      <c r="BM384" s="66"/>
      <c r="BN384" s="66"/>
      <c r="BO384" s="66"/>
      <c r="BP384" s="66"/>
      <c r="BQ384" s="66"/>
      <c r="BR384" s="66"/>
      <c r="BS384" s="66"/>
      <c r="BT384" s="66"/>
      <c r="BU384" s="66"/>
      <c r="BV384" s="66"/>
      <c r="BW384" s="66"/>
      <c r="BX384" s="66"/>
      <c r="BY384" s="66"/>
      <c r="BZ384" s="66"/>
      <c r="CA384" s="66"/>
      <c r="CB384" s="66"/>
      <c r="CC384" s="66"/>
    </row>
    <row r="385" spans="4:81" s="32" customFormat="1" x14ac:dyDescent="0.2">
      <c r="D385" s="38"/>
      <c r="E385" s="38"/>
      <c r="F385" s="39"/>
      <c r="G385" s="39"/>
      <c r="H385" s="38"/>
      <c r="I385" s="38"/>
      <c r="J385" s="38"/>
      <c r="K385" s="38"/>
      <c r="AH385" s="66"/>
      <c r="AI385" s="66"/>
      <c r="AJ385" s="66"/>
      <c r="AK385" s="66"/>
      <c r="AL385" s="66"/>
      <c r="AM385" s="66"/>
      <c r="AN385" s="66"/>
      <c r="AO385" s="66"/>
      <c r="AP385" s="66"/>
      <c r="AQ385" s="66"/>
      <c r="AR385" s="66"/>
      <c r="AS385" s="66"/>
      <c r="AT385" s="66"/>
      <c r="AU385" s="66"/>
      <c r="AV385" s="66"/>
      <c r="AW385" s="66"/>
      <c r="AX385" s="66"/>
      <c r="AY385" s="66"/>
      <c r="AZ385" s="66"/>
      <c r="BA385" s="66"/>
      <c r="BB385" s="66"/>
      <c r="BC385" s="66"/>
      <c r="BD385" s="66"/>
      <c r="BE385" s="66"/>
      <c r="BF385" s="66"/>
      <c r="BG385" s="66"/>
      <c r="BH385" s="66"/>
      <c r="BI385" s="66"/>
      <c r="BJ385" s="66"/>
      <c r="BK385" s="66"/>
      <c r="BL385" s="66"/>
      <c r="BM385" s="66"/>
      <c r="BN385" s="66"/>
      <c r="BO385" s="66"/>
      <c r="BP385" s="66"/>
      <c r="BQ385" s="66"/>
      <c r="BR385" s="66"/>
      <c r="BS385" s="66"/>
      <c r="BT385" s="66"/>
      <c r="BU385" s="66"/>
      <c r="BV385" s="66"/>
      <c r="BW385" s="66"/>
      <c r="BX385" s="66"/>
      <c r="BY385" s="66"/>
      <c r="BZ385" s="66"/>
      <c r="CA385" s="66"/>
      <c r="CB385" s="66"/>
      <c r="CC385" s="66"/>
    </row>
    <row r="386" spans="4:81" s="32" customFormat="1" x14ac:dyDescent="0.2">
      <c r="D386" s="38"/>
      <c r="E386" s="38"/>
      <c r="F386" s="39"/>
      <c r="G386" s="39"/>
      <c r="H386" s="38"/>
      <c r="I386" s="38"/>
      <c r="J386" s="38"/>
      <c r="K386" s="38"/>
      <c r="AH386" s="66"/>
      <c r="AI386" s="66"/>
      <c r="AJ386" s="66"/>
      <c r="AK386" s="66"/>
      <c r="AL386" s="66"/>
      <c r="AM386" s="66"/>
      <c r="AN386" s="66"/>
      <c r="AO386" s="66"/>
      <c r="AP386" s="66"/>
      <c r="AQ386" s="66"/>
      <c r="AR386" s="66"/>
      <c r="AS386" s="66"/>
      <c r="AT386" s="66"/>
      <c r="AU386" s="66"/>
      <c r="AV386" s="66"/>
      <c r="AW386" s="66"/>
      <c r="AX386" s="66"/>
      <c r="AY386" s="66"/>
      <c r="AZ386" s="66"/>
      <c r="BA386" s="66"/>
      <c r="BB386" s="66"/>
      <c r="BC386" s="66"/>
      <c r="BD386" s="66"/>
      <c r="BE386" s="66"/>
      <c r="BF386" s="66"/>
      <c r="BG386" s="66"/>
      <c r="BH386" s="66"/>
      <c r="BI386" s="66"/>
      <c r="BJ386" s="66"/>
      <c r="BK386" s="66"/>
      <c r="BL386" s="66"/>
      <c r="BM386" s="66"/>
      <c r="BN386" s="66"/>
      <c r="BO386" s="66"/>
      <c r="BP386" s="66"/>
      <c r="BQ386" s="66"/>
      <c r="BR386" s="66"/>
      <c r="BS386" s="66"/>
      <c r="BT386" s="66"/>
      <c r="BU386" s="66"/>
      <c r="BV386" s="66"/>
      <c r="BW386" s="66"/>
      <c r="BX386" s="66"/>
      <c r="BY386" s="66"/>
      <c r="BZ386" s="66"/>
      <c r="CA386" s="66"/>
      <c r="CB386" s="66"/>
      <c r="CC386" s="66"/>
    </row>
    <row r="387" spans="4:81" s="32" customFormat="1" x14ac:dyDescent="0.2">
      <c r="D387" s="38"/>
      <c r="E387" s="38"/>
      <c r="F387" s="39"/>
      <c r="G387" s="39"/>
      <c r="H387" s="38"/>
      <c r="I387" s="38"/>
      <c r="J387" s="38"/>
      <c r="K387" s="38"/>
      <c r="AH387" s="66"/>
      <c r="AI387" s="66"/>
      <c r="AJ387" s="66"/>
      <c r="AK387" s="66"/>
      <c r="AL387" s="66"/>
      <c r="AM387" s="66"/>
      <c r="AN387" s="66"/>
      <c r="AO387" s="66"/>
      <c r="AP387" s="66"/>
      <c r="AQ387" s="66"/>
      <c r="AR387" s="66"/>
      <c r="AS387" s="66"/>
      <c r="AT387" s="66"/>
      <c r="AU387" s="66"/>
      <c r="AV387" s="66"/>
      <c r="AW387" s="66"/>
      <c r="AX387" s="66"/>
      <c r="AY387" s="66"/>
      <c r="AZ387" s="66"/>
      <c r="BA387" s="66"/>
      <c r="BB387" s="66"/>
      <c r="BC387" s="66"/>
      <c r="BD387" s="66"/>
      <c r="BE387" s="66"/>
      <c r="BF387" s="66"/>
      <c r="BG387" s="66"/>
      <c r="BH387" s="66"/>
      <c r="BI387" s="66"/>
      <c r="BJ387" s="66"/>
      <c r="BK387" s="66"/>
      <c r="BL387" s="66"/>
      <c r="BM387" s="66"/>
      <c r="BN387" s="66"/>
      <c r="BO387" s="66"/>
      <c r="BP387" s="66"/>
      <c r="BQ387" s="66"/>
      <c r="BR387" s="66"/>
      <c r="BS387" s="66"/>
      <c r="BT387" s="66"/>
      <c r="BU387" s="66"/>
      <c r="BV387" s="66"/>
      <c r="BW387" s="66"/>
      <c r="BX387" s="66"/>
      <c r="BY387" s="66"/>
      <c r="BZ387" s="66"/>
      <c r="CA387" s="66"/>
      <c r="CB387" s="66"/>
      <c r="CC387" s="66"/>
    </row>
    <row r="388" spans="4:81" s="32" customFormat="1" x14ac:dyDescent="0.2">
      <c r="D388" s="38"/>
      <c r="E388" s="38"/>
      <c r="F388" s="39"/>
      <c r="G388" s="39"/>
      <c r="H388" s="38"/>
      <c r="I388" s="38"/>
      <c r="J388" s="38"/>
      <c r="K388" s="38"/>
      <c r="AH388" s="66"/>
      <c r="AI388" s="66"/>
      <c r="AJ388" s="66"/>
      <c r="AK388" s="66"/>
      <c r="AL388" s="66"/>
      <c r="AM388" s="66"/>
      <c r="AN388" s="66"/>
      <c r="AO388" s="66"/>
      <c r="AP388" s="66"/>
      <c r="AQ388" s="66"/>
      <c r="AR388" s="66"/>
      <c r="AS388" s="66"/>
      <c r="AT388" s="66"/>
      <c r="AU388" s="66"/>
      <c r="AV388" s="66"/>
      <c r="AW388" s="66"/>
      <c r="AX388" s="66"/>
      <c r="AY388" s="66"/>
      <c r="AZ388" s="66"/>
      <c r="BA388" s="66"/>
      <c r="BB388" s="66"/>
      <c r="BC388" s="66"/>
      <c r="BD388" s="66"/>
      <c r="BE388" s="66"/>
      <c r="BF388" s="66"/>
      <c r="BG388" s="66"/>
      <c r="BH388" s="66"/>
      <c r="BI388" s="66"/>
      <c r="BJ388" s="66"/>
      <c r="BK388" s="66"/>
      <c r="BL388" s="66"/>
      <c r="BM388" s="66"/>
      <c r="BN388" s="66"/>
      <c r="BO388" s="66"/>
      <c r="BP388" s="66"/>
      <c r="BQ388" s="66"/>
      <c r="BR388" s="66"/>
      <c r="BS388" s="66"/>
      <c r="BT388" s="66"/>
      <c r="BU388" s="66"/>
      <c r="BV388" s="66"/>
      <c r="BW388" s="66"/>
      <c r="BX388" s="66"/>
      <c r="BY388" s="66"/>
      <c r="BZ388" s="66"/>
      <c r="CA388" s="66"/>
      <c r="CB388" s="66"/>
      <c r="CC388" s="66"/>
    </row>
    <row r="389" spans="4:81" s="32" customFormat="1" x14ac:dyDescent="0.2">
      <c r="D389" s="38"/>
      <c r="E389" s="38"/>
      <c r="F389" s="39"/>
      <c r="G389" s="39"/>
      <c r="H389" s="38"/>
      <c r="I389" s="38"/>
      <c r="J389" s="38"/>
      <c r="K389" s="38"/>
      <c r="AH389" s="66"/>
      <c r="AI389" s="66"/>
      <c r="AJ389" s="66"/>
      <c r="AK389" s="66"/>
      <c r="AL389" s="66"/>
      <c r="AM389" s="66"/>
      <c r="AN389" s="66"/>
      <c r="AO389" s="66"/>
      <c r="AP389" s="66"/>
      <c r="AQ389" s="66"/>
      <c r="AR389" s="66"/>
      <c r="AS389" s="66"/>
      <c r="AT389" s="66"/>
      <c r="AU389" s="66"/>
      <c r="AV389" s="66"/>
      <c r="AW389" s="66"/>
      <c r="AX389" s="66"/>
      <c r="AY389" s="66"/>
      <c r="AZ389" s="66"/>
      <c r="BA389" s="66"/>
      <c r="BB389" s="66"/>
      <c r="BC389" s="66"/>
      <c r="BD389" s="66"/>
      <c r="BE389" s="66"/>
      <c r="BF389" s="66"/>
      <c r="BG389" s="66"/>
      <c r="BH389" s="66"/>
      <c r="BI389" s="66"/>
      <c r="BJ389" s="66"/>
      <c r="BK389" s="66"/>
      <c r="BL389" s="66"/>
      <c r="BM389" s="66"/>
      <c r="BN389" s="66"/>
      <c r="BO389" s="66"/>
      <c r="BP389" s="66"/>
      <c r="BQ389" s="66"/>
      <c r="BR389" s="66"/>
      <c r="BS389" s="66"/>
      <c r="BT389" s="66"/>
      <c r="BU389" s="66"/>
      <c r="BV389" s="66"/>
      <c r="BW389" s="66"/>
      <c r="BX389" s="66"/>
      <c r="BY389" s="66"/>
      <c r="BZ389" s="66"/>
      <c r="CA389" s="66"/>
      <c r="CB389" s="66"/>
      <c r="CC389" s="66"/>
    </row>
    <row r="390" spans="4:81" s="32" customFormat="1" x14ac:dyDescent="0.2">
      <c r="D390" s="38"/>
      <c r="E390" s="38"/>
      <c r="F390" s="39"/>
      <c r="G390" s="39"/>
      <c r="H390" s="38"/>
      <c r="I390" s="38"/>
      <c r="J390" s="38"/>
      <c r="K390" s="38"/>
      <c r="AH390" s="66"/>
      <c r="AI390" s="66"/>
      <c r="AJ390" s="66"/>
      <c r="AK390" s="66"/>
      <c r="AL390" s="66"/>
      <c r="AM390" s="66"/>
      <c r="AN390" s="66"/>
      <c r="AO390" s="66"/>
      <c r="AP390" s="66"/>
      <c r="AQ390" s="66"/>
      <c r="AR390" s="66"/>
      <c r="AS390" s="66"/>
      <c r="AT390" s="66"/>
      <c r="AU390" s="66"/>
      <c r="AV390" s="66"/>
      <c r="AW390" s="66"/>
      <c r="AX390" s="66"/>
      <c r="AY390" s="66"/>
      <c r="AZ390" s="66"/>
      <c r="BA390" s="66"/>
      <c r="BB390" s="66"/>
      <c r="BC390" s="66"/>
      <c r="BD390" s="66"/>
      <c r="BE390" s="66"/>
      <c r="BF390" s="66"/>
      <c r="BG390" s="66"/>
      <c r="BH390" s="66"/>
      <c r="BI390" s="66"/>
      <c r="BJ390" s="66"/>
      <c r="BK390" s="66"/>
      <c r="BL390" s="66"/>
      <c r="BM390" s="66"/>
      <c r="BN390" s="66"/>
      <c r="BO390" s="66"/>
      <c r="BP390" s="66"/>
      <c r="BQ390" s="66"/>
      <c r="BR390" s="66"/>
      <c r="BS390" s="66"/>
      <c r="BT390" s="66"/>
      <c r="BU390" s="66"/>
      <c r="BV390" s="66"/>
      <c r="BW390" s="66"/>
      <c r="BX390" s="66"/>
      <c r="BY390" s="66"/>
      <c r="BZ390" s="66"/>
      <c r="CA390" s="66"/>
      <c r="CB390" s="66"/>
      <c r="CC390" s="66"/>
    </row>
    <row r="391" spans="4:81" s="32" customFormat="1" x14ac:dyDescent="0.2">
      <c r="D391" s="38"/>
      <c r="E391" s="38"/>
      <c r="F391" s="39"/>
      <c r="G391" s="39"/>
      <c r="H391" s="38"/>
      <c r="I391" s="38"/>
      <c r="J391" s="38"/>
      <c r="K391" s="38"/>
      <c r="AH391" s="66"/>
      <c r="AI391" s="66"/>
      <c r="AJ391" s="66"/>
      <c r="AK391" s="66"/>
      <c r="AL391" s="66"/>
      <c r="AM391" s="66"/>
      <c r="AN391" s="66"/>
      <c r="AO391" s="66"/>
      <c r="AP391" s="66"/>
      <c r="AQ391" s="66"/>
      <c r="AR391" s="66"/>
      <c r="AS391" s="66"/>
      <c r="AT391" s="66"/>
      <c r="AU391" s="66"/>
      <c r="AV391" s="66"/>
      <c r="AW391" s="66"/>
      <c r="AX391" s="66"/>
      <c r="AY391" s="66"/>
      <c r="AZ391" s="66"/>
      <c r="BA391" s="66"/>
      <c r="BB391" s="66"/>
      <c r="BC391" s="66"/>
      <c r="BD391" s="66"/>
      <c r="BE391" s="66"/>
      <c r="BF391" s="66"/>
      <c r="BG391" s="66"/>
      <c r="BH391" s="66"/>
      <c r="BI391" s="66"/>
      <c r="BJ391" s="66"/>
      <c r="BK391" s="66"/>
      <c r="BL391" s="66"/>
      <c r="BM391" s="66"/>
      <c r="BN391" s="66"/>
      <c r="BO391" s="66"/>
      <c r="BP391" s="66"/>
      <c r="BQ391" s="66"/>
      <c r="BR391" s="66"/>
      <c r="BS391" s="66"/>
      <c r="BT391" s="66"/>
      <c r="BU391" s="66"/>
      <c r="BV391" s="66"/>
      <c r="BW391" s="66"/>
      <c r="BX391" s="66"/>
      <c r="BY391" s="66"/>
      <c r="BZ391" s="66"/>
      <c r="CA391" s="66"/>
      <c r="CB391" s="66"/>
      <c r="CC391" s="66"/>
    </row>
    <row r="392" spans="4:81" s="32" customFormat="1" x14ac:dyDescent="0.2">
      <c r="D392" s="38"/>
      <c r="E392" s="38"/>
      <c r="F392" s="39"/>
      <c r="G392" s="39"/>
      <c r="H392" s="38"/>
      <c r="I392" s="38"/>
      <c r="J392" s="38"/>
      <c r="K392" s="38"/>
      <c r="AH392" s="66"/>
      <c r="AI392" s="66"/>
      <c r="AJ392" s="66"/>
      <c r="AK392" s="66"/>
      <c r="AL392" s="66"/>
      <c r="AM392" s="66"/>
      <c r="AN392" s="66"/>
      <c r="AO392" s="66"/>
      <c r="AP392" s="66"/>
      <c r="AQ392" s="66"/>
      <c r="AR392" s="66"/>
      <c r="AS392" s="66"/>
      <c r="AT392" s="66"/>
      <c r="AU392" s="66"/>
      <c r="AV392" s="66"/>
      <c r="AW392" s="66"/>
      <c r="AX392" s="66"/>
      <c r="AY392" s="66"/>
      <c r="AZ392" s="66"/>
      <c r="BA392" s="66"/>
      <c r="BB392" s="66"/>
      <c r="BC392" s="66"/>
      <c r="BD392" s="66"/>
      <c r="BE392" s="66"/>
      <c r="BF392" s="66"/>
      <c r="BG392" s="66"/>
      <c r="BH392" s="66"/>
      <c r="BI392" s="66"/>
      <c r="BJ392" s="66"/>
      <c r="BK392" s="66"/>
      <c r="BL392" s="66"/>
      <c r="BM392" s="66"/>
      <c r="BN392" s="66"/>
      <c r="BO392" s="66"/>
      <c r="BP392" s="66"/>
      <c r="BQ392" s="66"/>
      <c r="BR392" s="66"/>
      <c r="BS392" s="66"/>
      <c r="BT392" s="66"/>
      <c r="BU392" s="66"/>
      <c r="BV392" s="66"/>
      <c r="BW392" s="66"/>
      <c r="BX392" s="66"/>
      <c r="BY392" s="66"/>
      <c r="BZ392" s="66"/>
      <c r="CA392" s="66"/>
      <c r="CB392" s="66"/>
      <c r="CC392" s="66"/>
    </row>
    <row r="393" spans="4:81" s="32" customFormat="1" x14ac:dyDescent="0.2">
      <c r="D393" s="38"/>
      <c r="E393" s="38"/>
      <c r="F393" s="39"/>
      <c r="G393" s="39"/>
      <c r="H393" s="38"/>
      <c r="I393" s="38"/>
      <c r="J393" s="38"/>
      <c r="K393" s="38"/>
      <c r="AH393" s="66"/>
      <c r="AI393" s="66"/>
      <c r="AJ393" s="66"/>
      <c r="AK393" s="66"/>
      <c r="AL393" s="66"/>
      <c r="AM393" s="66"/>
      <c r="AN393" s="66"/>
      <c r="AO393" s="66"/>
      <c r="AP393" s="66"/>
      <c r="AQ393" s="66"/>
      <c r="AR393" s="66"/>
      <c r="AS393" s="66"/>
      <c r="AT393" s="66"/>
      <c r="AU393" s="66"/>
      <c r="AV393" s="66"/>
      <c r="AW393" s="66"/>
      <c r="AX393" s="66"/>
      <c r="AY393" s="66"/>
      <c r="AZ393" s="66"/>
      <c r="BA393" s="66"/>
      <c r="BB393" s="66"/>
      <c r="BC393" s="66"/>
      <c r="BD393" s="66"/>
      <c r="BE393" s="66"/>
      <c r="BF393" s="66"/>
      <c r="BG393" s="66"/>
      <c r="BH393" s="66"/>
      <c r="BI393" s="66"/>
      <c r="BJ393" s="66"/>
      <c r="BK393" s="66"/>
      <c r="BL393" s="66"/>
      <c r="BM393" s="66"/>
      <c r="BN393" s="66"/>
      <c r="BO393" s="66"/>
      <c r="BP393" s="66"/>
      <c r="BQ393" s="66"/>
      <c r="BR393" s="66"/>
      <c r="BS393" s="66"/>
      <c r="BT393" s="66"/>
      <c r="BU393" s="66"/>
      <c r="BV393" s="66"/>
      <c r="BW393" s="66"/>
      <c r="BX393" s="66"/>
      <c r="BY393" s="66"/>
      <c r="BZ393" s="66"/>
      <c r="CA393" s="66"/>
      <c r="CB393" s="66"/>
      <c r="CC393" s="66"/>
    </row>
    <row r="394" spans="4:81" s="32" customFormat="1" x14ac:dyDescent="0.2">
      <c r="D394" s="38"/>
      <c r="E394" s="38"/>
      <c r="F394" s="39"/>
      <c r="G394" s="39"/>
      <c r="H394" s="38"/>
      <c r="I394" s="38"/>
      <c r="J394" s="38"/>
      <c r="K394" s="38"/>
      <c r="AH394" s="66"/>
      <c r="AI394" s="66"/>
      <c r="AJ394" s="66"/>
      <c r="AK394" s="66"/>
      <c r="AL394" s="66"/>
      <c r="AM394" s="66"/>
      <c r="AN394" s="66"/>
      <c r="AO394" s="66"/>
      <c r="AP394" s="66"/>
      <c r="AQ394" s="66"/>
      <c r="AR394" s="66"/>
      <c r="AS394" s="66"/>
      <c r="AT394" s="66"/>
      <c r="AU394" s="66"/>
      <c r="AV394" s="66"/>
      <c r="AW394" s="66"/>
      <c r="AX394" s="66"/>
      <c r="AY394" s="66"/>
      <c r="AZ394" s="66"/>
      <c r="BA394" s="66"/>
      <c r="BB394" s="66"/>
      <c r="BC394" s="66"/>
      <c r="BD394" s="66"/>
      <c r="BE394" s="66"/>
      <c r="BF394" s="66"/>
      <c r="BG394" s="66"/>
      <c r="BH394" s="66"/>
      <c r="BI394" s="66"/>
      <c r="BJ394" s="66"/>
      <c r="BK394" s="66"/>
      <c r="BL394" s="66"/>
      <c r="BM394" s="66"/>
      <c r="BN394" s="66"/>
      <c r="BO394" s="66"/>
      <c r="BP394" s="66"/>
      <c r="BQ394" s="66"/>
      <c r="BR394" s="66"/>
      <c r="BS394" s="66"/>
      <c r="BT394" s="66"/>
      <c r="BU394" s="66"/>
      <c r="BV394" s="66"/>
      <c r="BW394" s="66"/>
      <c r="BX394" s="66"/>
      <c r="BY394" s="66"/>
      <c r="BZ394" s="66"/>
      <c r="CA394" s="66"/>
      <c r="CB394" s="66"/>
      <c r="CC394" s="66"/>
    </row>
    <row r="395" spans="4:81" s="32" customFormat="1" x14ac:dyDescent="0.2">
      <c r="D395" s="38"/>
      <c r="E395" s="38"/>
      <c r="F395" s="39"/>
      <c r="G395" s="39"/>
      <c r="H395" s="38"/>
      <c r="I395" s="38"/>
      <c r="J395" s="38"/>
      <c r="K395" s="38"/>
      <c r="AH395" s="66"/>
      <c r="AI395" s="66"/>
      <c r="AJ395" s="66"/>
      <c r="AK395" s="66"/>
      <c r="AL395" s="66"/>
      <c r="AM395" s="66"/>
      <c r="AN395" s="66"/>
      <c r="AO395" s="66"/>
      <c r="AP395" s="66"/>
      <c r="AQ395" s="66"/>
      <c r="AR395" s="66"/>
      <c r="AS395" s="66"/>
      <c r="AT395" s="66"/>
      <c r="AU395" s="66"/>
      <c r="AV395" s="66"/>
      <c r="AW395" s="66"/>
      <c r="AX395" s="66"/>
      <c r="AY395" s="66"/>
      <c r="AZ395" s="66"/>
      <c r="BA395" s="66"/>
      <c r="BB395" s="66"/>
      <c r="BC395" s="66"/>
      <c r="BD395" s="66"/>
      <c r="BE395" s="66"/>
      <c r="BF395" s="66"/>
      <c r="BG395" s="66"/>
      <c r="BH395" s="66"/>
      <c r="BI395" s="66"/>
      <c r="BJ395" s="66"/>
      <c r="BK395" s="66"/>
      <c r="BL395" s="66"/>
      <c r="BM395" s="66"/>
      <c r="BN395" s="66"/>
      <c r="BO395" s="66"/>
      <c r="BP395" s="66"/>
      <c r="BQ395" s="66"/>
      <c r="BR395" s="66"/>
      <c r="BS395" s="66"/>
      <c r="BT395" s="66"/>
      <c r="BU395" s="66"/>
      <c r="BV395" s="66"/>
      <c r="BW395" s="66"/>
      <c r="BX395" s="66"/>
      <c r="BY395" s="66"/>
      <c r="BZ395" s="66"/>
      <c r="CA395" s="66"/>
      <c r="CB395" s="66"/>
      <c r="CC395" s="66"/>
    </row>
    <row r="396" spans="4:81" s="32" customFormat="1" x14ac:dyDescent="0.2">
      <c r="D396" s="38"/>
      <c r="E396" s="38"/>
      <c r="F396" s="39"/>
      <c r="G396" s="39"/>
      <c r="H396" s="38"/>
      <c r="I396" s="38"/>
      <c r="J396" s="38"/>
      <c r="K396" s="38"/>
      <c r="AH396" s="66"/>
      <c r="AI396" s="66"/>
      <c r="AJ396" s="66"/>
      <c r="AK396" s="66"/>
      <c r="AL396" s="66"/>
      <c r="AM396" s="66"/>
      <c r="AN396" s="66"/>
      <c r="AO396" s="66"/>
      <c r="AP396" s="66"/>
      <c r="AQ396" s="66"/>
      <c r="AR396" s="66"/>
      <c r="AS396" s="66"/>
      <c r="AT396" s="66"/>
      <c r="AU396" s="66"/>
      <c r="AV396" s="66"/>
      <c r="AW396" s="66"/>
      <c r="AX396" s="66"/>
      <c r="AY396" s="66"/>
      <c r="AZ396" s="66"/>
      <c r="BA396" s="66"/>
      <c r="BB396" s="66"/>
      <c r="BC396" s="66"/>
      <c r="BD396" s="66"/>
      <c r="BE396" s="66"/>
      <c r="BF396" s="66"/>
      <c r="BG396" s="66"/>
      <c r="BH396" s="66"/>
      <c r="BI396" s="66"/>
      <c r="BJ396" s="66"/>
      <c r="BK396" s="66"/>
      <c r="BL396" s="66"/>
      <c r="BM396" s="66"/>
      <c r="BN396" s="66"/>
      <c r="BO396" s="66"/>
      <c r="BP396" s="66"/>
      <c r="BQ396" s="66"/>
      <c r="BR396" s="66"/>
      <c r="BS396" s="66"/>
      <c r="BT396" s="66"/>
      <c r="BU396" s="66"/>
      <c r="BV396" s="66"/>
      <c r="BW396" s="66"/>
      <c r="BX396" s="66"/>
      <c r="BY396" s="66"/>
      <c r="BZ396" s="66"/>
      <c r="CA396" s="66"/>
      <c r="CB396" s="66"/>
      <c r="CC396" s="66"/>
    </row>
    <row r="397" spans="4:81" s="32" customFormat="1" x14ac:dyDescent="0.2">
      <c r="D397" s="38"/>
      <c r="E397" s="38"/>
      <c r="F397" s="39"/>
      <c r="G397" s="39"/>
      <c r="H397" s="38"/>
      <c r="I397" s="38"/>
      <c r="J397" s="38"/>
      <c r="K397" s="38"/>
      <c r="AH397" s="66"/>
      <c r="AI397" s="66"/>
      <c r="AJ397" s="66"/>
      <c r="AK397" s="66"/>
      <c r="AL397" s="66"/>
      <c r="AM397" s="66"/>
      <c r="AN397" s="66"/>
      <c r="AO397" s="66"/>
      <c r="AP397" s="66"/>
      <c r="AQ397" s="66"/>
      <c r="AR397" s="66"/>
      <c r="AS397" s="66"/>
      <c r="AT397" s="66"/>
      <c r="AU397" s="66"/>
      <c r="AV397" s="66"/>
      <c r="AW397" s="66"/>
      <c r="AX397" s="66"/>
      <c r="AY397" s="66"/>
      <c r="AZ397" s="66"/>
      <c r="BA397" s="66"/>
      <c r="BB397" s="66"/>
      <c r="BC397" s="66"/>
      <c r="BD397" s="66"/>
      <c r="BE397" s="66"/>
      <c r="BF397" s="66"/>
      <c r="BG397" s="66"/>
      <c r="BH397" s="66"/>
      <c r="BI397" s="66"/>
      <c r="BJ397" s="66"/>
      <c r="BK397" s="66"/>
      <c r="BL397" s="66"/>
      <c r="BM397" s="66"/>
      <c r="BN397" s="66"/>
      <c r="BO397" s="66"/>
      <c r="BP397" s="66"/>
      <c r="BQ397" s="66"/>
      <c r="BR397" s="66"/>
      <c r="BS397" s="66"/>
      <c r="BT397" s="66"/>
      <c r="BU397" s="66"/>
      <c r="BV397" s="66"/>
      <c r="BW397" s="66"/>
      <c r="BX397" s="66"/>
      <c r="BY397" s="66"/>
      <c r="BZ397" s="66"/>
      <c r="CA397" s="66"/>
      <c r="CB397" s="66"/>
      <c r="CC397" s="66"/>
    </row>
    <row r="398" spans="4:81" s="32" customFormat="1" x14ac:dyDescent="0.2">
      <c r="D398" s="38"/>
      <c r="E398" s="38"/>
      <c r="F398" s="39"/>
      <c r="G398" s="39"/>
      <c r="H398" s="38"/>
      <c r="I398" s="38"/>
      <c r="J398" s="38"/>
      <c r="K398" s="38"/>
      <c r="AH398" s="66"/>
      <c r="AI398" s="66"/>
      <c r="AJ398" s="66"/>
      <c r="AK398" s="66"/>
      <c r="AL398" s="66"/>
      <c r="AM398" s="66"/>
      <c r="AN398" s="66"/>
      <c r="AO398" s="66"/>
      <c r="AP398" s="66"/>
      <c r="AQ398" s="66"/>
      <c r="AR398" s="66"/>
      <c r="AS398" s="66"/>
      <c r="AT398" s="66"/>
      <c r="AU398" s="66"/>
      <c r="AV398" s="66"/>
      <c r="AW398" s="66"/>
      <c r="AX398" s="66"/>
      <c r="AY398" s="66"/>
      <c r="AZ398" s="66"/>
      <c r="BA398" s="66"/>
      <c r="BB398" s="66"/>
      <c r="BC398" s="66"/>
      <c r="BD398" s="66"/>
      <c r="BE398" s="66"/>
      <c r="BF398" s="66"/>
      <c r="BG398" s="66"/>
      <c r="BH398" s="66"/>
      <c r="BI398" s="66"/>
      <c r="BJ398" s="66"/>
      <c r="BK398" s="66"/>
      <c r="BL398" s="66"/>
      <c r="BM398" s="66"/>
      <c r="BN398" s="66"/>
      <c r="BO398" s="66"/>
      <c r="BP398" s="66"/>
      <c r="BQ398" s="66"/>
      <c r="BR398" s="66"/>
      <c r="BS398" s="66"/>
      <c r="BT398" s="66"/>
      <c r="BU398" s="66"/>
      <c r="BV398" s="66"/>
      <c r="BW398" s="66"/>
      <c r="BX398" s="66"/>
      <c r="BY398" s="66"/>
      <c r="BZ398" s="66"/>
      <c r="CA398" s="66"/>
      <c r="CB398" s="66"/>
      <c r="CC398" s="66"/>
    </row>
    <row r="399" spans="4:81" s="32" customFormat="1" x14ac:dyDescent="0.2">
      <c r="D399" s="38"/>
      <c r="E399" s="38"/>
      <c r="F399" s="39"/>
      <c r="G399" s="39"/>
      <c r="H399" s="38"/>
      <c r="I399" s="38"/>
      <c r="J399" s="38"/>
      <c r="K399" s="38"/>
      <c r="AH399" s="66"/>
      <c r="AI399" s="66"/>
      <c r="AJ399" s="66"/>
      <c r="AK399" s="66"/>
      <c r="AL399" s="66"/>
      <c r="AM399" s="66"/>
      <c r="AN399" s="66"/>
      <c r="AO399" s="66"/>
      <c r="AP399" s="66"/>
      <c r="AQ399" s="66"/>
      <c r="AR399" s="66"/>
      <c r="AS399" s="66"/>
      <c r="AT399" s="66"/>
      <c r="AU399" s="66"/>
      <c r="AV399" s="66"/>
      <c r="AW399" s="66"/>
      <c r="AX399" s="66"/>
      <c r="AY399" s="66"/>
      <c r="AZ399" s="66"/>
      <c r="BA399" s="66"/>
      <c r="BB399" s="66"/>
      <c r="BC399" s="66"/>
      <c r="BD399" s="66"/>
      <c r="BE399" s="66"/>
      <c r="BF399" s="66"/>
      <c r="BG399" s="66"/>
      <c r="BH399" s="66"/>
      <c r="BI399" s="66"/>
      <c r="BJ399" s="66"/>
      <c r="BK399" s="66"/>
      <c r="BL399" s="66"/>
      <c r="BM399" s="66"/>
      <c r="BN399" s="66"/>
      <c r="BO399" s="66"/>
      <c r="BP399" s="66"/>
      <c r="BQ399" s="66"/>
      <c r="BR399" s="66"/>
      <c r="BS399" s="66"/>
      <c r="BT399" s="66"/>
      <c r="BU399" s="66"/>
      <c r="BV399" s="66"/>
      <c r="BW399" s="66"/>
      <c r="BX399" s="66"/>
      <c r="BY399" s="66"/>
      <c r="BZ399" s="66"/>
      <c r="CA399" s="66"/>
      <c r="CB399" s="66"/>
      <c r="CC399" s="66"/>
    </row>
    <row r="400" spans="4:81" s="32" customFormat="1" x14ac:dyDescent="0.2">
      <c r="D400" s="38"/>
      <c r="E400" s="38"/>
      <c r="F400" s="39"/>
      <c r="G400" s="39"/>
      <c r="H400" s="38"/>
      <c r="I400" s="38"/>
      <c r="J400" s="38"/>
      <c r="K400" s="38"/>
      <c r="AH400" s="66"/>
      <c r="AI400" s="66"/>
      <c r="AJ400" s="66"/>
      <c r="AK400" s="66"/>
      <c r="AL400" s="66"/>
      <c r="AM400" s="66"/>
      <c r="AN400" s="66"/>
      <c r="AO400" s="66"/>
      <c r="AP400" s="66"/>
      <c r="AQ400" s="66"/>
      <c r="AR400" s="66"/>
      <c r="AS400" s="66"/>
      <c r="AT400" s="66"/>
      <c r="AU400" s="66"/>
      <c r="AV400" s="66"/>
      <c r="AW400" s="66"/>
      <c r="AX400" s="66"/>
      <c r="AY400" s="66"/>
      <c r="AZ400" s="66"/>
      <c r="BA400" s="66"/>
      <c r="BB400" s="66"/>
      <c r="BC400" s="66"/>
      <c r="BD400" s="66"/>
      <c r="BE400" s="66"/>
      <c r="BF400" s="66"/>
      <c r="BG400" s="66"/>
      <c r="BH400" s="66"/>
      <c r="BI400" s="66"/>
      <c r="BJ400" s="66"/>
      <c r="BK400" s="66"/>
      <c r="BL400" s="66"/>
      <c r="BM400" s="66"/>
      <c r="BN400" s="66"/>
      <c r="BO400" s="66"/>
      <c r="BP400" s="66"/>
      <c r="BQ400" s="66"/>
      <c r="BR400" s="66"/>
      <c r="BS400" s="66"/>
      <c r="BT400" s="66"/>
      <c r="BU400" s="66"/>
      <c r="BV400" s="66"/>
      <c r="BW400" s="66"/>
      <c r="BX400" s="66"/>
      <c r="BY400" s="66"/>
      <c r="BZ400" s="66"/>
      <c r="CA400" s="66"/>
      <c r="CB400" s="66"/>
      <c r="CC400" s="66"/>
    </row>
    <row r="401" spans="4:81" s="32" customFormat="1" x14ac:dyDescent="0.2">
      <c r="D401" s="38"/>
      <c r="E401" s="38"/>
      <c r="F401" s="39"/>
      <c r="G401" s="39"/>
      <c r="H401" s="38"/>
      <c r="I401" s="38"/>
      <c r="J401" s="38"/>
      <c r="K401" s="38"/>
      <c r="AH401" s="66"/>
      <c r="AI401" s="66"/>
      <c r="AJ401" s="66"/>
      <c r="AK401" s="66"/>
      <c r="AL401" s="66"/>
      <c r="AM401" s="66"/>
      <c r="AN401" s="66"/>
      <c r="AO401" s="66"/>
      <c r="AP401" s="66"/>
      <c r="AQ401" s="66"/>
      <c r="AR401" s="66"/>
      <c r="AS401" s="66"/>
      <c r="AT401" s="66"/>
      <c r="AU401" s="66"/>
      <c r="AV401" s="66"/>
      <c r="AW401" s="66"/>
      <c r="AX401" s="66"/>
      <c r="AY401" s="66"/>
      <c r="AZ401" s="66"/>
      <c r="BA401" s="66"/>
      <c r="BB401" s="66"/>
      <c r="BC401" s="66"/>
      <c r="BD401" s="66"/>
      <c r="BE401" s="66"/>
      <c r="BF401" s="66"/>
      <c r="BG401" s="66"/>
      <c r="BH401" s="66"/>
      <c r="BI401" s="66"/>
      <c r="BJ401" s="66"/>
      <c r="BK401" s="66"/>
      <c r="BL401" s="66"/>
      <c r="BM401" s="66"/>
      <c r="BN401" s="66"/>
      <c r="BO401" s="66"/>
      <c r="BP401" s="66"/>
      <c r="BQ401" s="66"/>
      <c r="BR401" s="66"/>
      <c r="BS401" s="66"/>
      <c r="BT401" s="66"/>
      <c r="BU401" s="66"/>
      <c r="BV401" s="66"/>
      <c r="BW401" s="66"/>
      <c r="BX401" s="66"/>
      <c r="BY401" s="66"/>
      <c r="BZ401" s="66"/>
      <c r="CA401" s="66"/>
      <c r="CB401" s="66"/>
      <c r="CC401" s="66"/>
    </row>
    <row r="402" spans="4:81" s="32" customFormat="1" x14ac:dyDescent="0.2">
      <c r="D402" s="38"/>
      <c r="E402" s="38"/>
      <c r="F402" s="39"/>
      <c r="G402" s="39"/>
      <c r="H402" s="38"/>
      <c r="I402" s="38"/>
      <c r="J402" s="38"/>
      <c r="K402" s="38"/>
      <c r="AH402" s="66"/>
      <c r="AI402" s="66"/>
      <c r="AJ402" s="66"/>
      <c r="AK402" s="66"/>
      <c r="AL402" s="66"/>
      <c r="AM402" s="66"/>
      <c r="AN402" s="66"/>
      <c r="AO402" s="66"/>
      <c r="AP402" s="66"/>
      <c r="AQ402" s="66"/>
      <c r="AR402" s="66"/>
      <c r="AS402" s="66"/>
      <c r="AT402" s="66"/>
      <c r="AU402" s="66"/>
      <c r="AV402" s="66"/>
      <c r="AW402" s="66"/>
      <c r="AX402" s="66"/>
      <c r="AY402" s="66"/>
      <c r="AZ402" s="66"/>
      <c r="BA402" s="66"/>
      <c r="BB402" s="66"/>
      <c r="BC402" s="66"/>
      <c r="BD402" s="66"/>
      <c r="BE402" s="66"/>
      <c r="BF402" s="66"/>
      <c r="BG402" s="66"/>
      <c r="BH402" s="66"/>
      <c r="BI402" s="66"/>
      <c r="BJ402" s="66"/>
      <c r="BK402" s="66"/>
      <c r="BL402" s="66"/>
      <c r="BM402" s="66"/>
      <c r="BN402" s="66"/>
      <c r="BO402" s="66"/>
      <c r="BP402" s="66"/>
      <c r="BQ402" s="66"/>
      <c r="BR402" s="66"/>
      <c r="BS402" s="66"/>
      <c r="BT402" s="66"/>
      <c r="BU402" s="66"/>
      <c r="BV402" s="66"/>
      <c r="BW402" s="66"/>
      <c r="BX402" s="66"/>
      <c r="BY402" s="66"/>
      <c r="BZ402" s="66"/>
      <c r="CA402" s="66"/>
      <c r="CB402" s="66"/>
      <c r="CC402" s="66"/>
    </row>
    <row r="403" spans="4:81" s="32" customFormat="1" x14ac:dyDescent="0.2">
      <c r="D403" s="38"/>
      <c r="E403" s="38"/>
      <c r="F403" s="39"/>
      <c r="G403" s="39"/>
      <c r="H403" s="38"/>
      <c r="I403" s="38"/>
      <c r="J403" s="38"/>
      <c r="K403" s="38"/>
      <c r="AH403" s="66"/>
      <c r="AI403" s="66"/>
      <c r="AJ403" s="66"/>
      <c r="AK403" s="66"/>
      <c r="AL403" s="66"/>
      <c r="AM403" s="66"/>
      <c r="AN403" s="66"/>
      <c r="AO403" s="66"/>
      <c r="AP403" s="66"/>
      <c r="AQ403" s="66"/>
      <c r="AR403" s="66"/>
      <c r="AS403" s="66"/>
      <c r="AT403" s="66"/>
      <c r="AU403" s="66"/>
      <c r="AV403" s="66"/>
      <c r="AW403" s="66"/>
      <c r="AX403" s="66"/>
      <c r="AY403" s="66"/>
      <c r="AZ403" s="66"/>
      <c r="BA403" s="66"/>
      <c r="BB403" s="66"/>
      <c r="BC403" s="66"/>
      <c r="BD403" s="66"/>
      <c r="BE403" s="66"/>
      <c r="BF403" s="66"/>
      <c r="BG403" s="66"/>
      <c r="BH403" s="66"/>
      <c r="BI403" s="66"/>
      <c r="BJ403" s="66"/>
      <c r="BK403" s="66"/>
      <c r="BL403" s="66"/>
      <c r="BM403" s="66"/>
      <c r="BN403" s="66"/>
      <c r="BO403" s="66"/>
      <c r="BP403" s="66"/>
      <c r="BQ403" s="66"/>
      <c r="BR403" s="66"/>
      <c r="BS403" s="66"/>
      <c r="BT403" s="66"/>
      <c r="BU403" s="66"/>
      <c r="BV403" s="66"/>
      <c r="BW403" s="66"/>
      <c r="BX403" s="66"/>
      <c r="BY403" s="66"/>
      <c r="BZ403" s="66"/>
      <c r="CA403" s="66"/>
      <c r="CB403" s="66"/>
      <c r="CC403" s="66"/>
    </row>
    <row r="404" spans="4:81" s="32" customFormat="1" x14ac:dyDescent="0.2">
      <c r="D404" s="38"/>
      <c r="E404" s="38"/>
      <c r="F404" s="39"/>
      <c r="G404" s="39"/>
      <c r="H404" s="38"/>
      <c r="I404" s="38"/>
      <c r="J404" s="38"/>
      <c r="K404" s="38"/>
      <c r="AH404" s="66"/>
      <c r="AI404" s="66"/>
      <c r="AJ404" s="66"/>
      <c r="AK404" s="66"/>
      <c r="AL404" s="66"/>
      <c r="AM404" s="66"/>
      <c r="AN404" s="66"/>
      <c r="AO404" s="66"/>
      <c r="AP404" s="66"/>
      <c r="AQ404" s="66"/>
      <c r="AR404" s="66"/>
      <c r="AS404" s="66"/>
      <c r="AT404" s="66"/>
      <c r="AU404" s="66"/>
      <c r="AV404" s="66"/>
      <c r="AW404" s="66"/>
      <c r="AX404" s="66"/>
      <c r="AY404" s="66"/>
      <c r="AZ404" s="66"/>
      <c r="BA404" s="66"/>
      <c r="BB404" s="66"/>
      <c r="BC404" s="66"/>
      <c r="BD404" s="66"/>
      <c r="BE404" s="66"/>
      <c r="BF404" s="66"/>
      <c r="BG404" s="66"/>
      <c r="BH404" s="66"/>
      <c r="BI404" s="66"/>
      <c r="BJ404" s="66"/>
      <c r="BK404" s="66"/>
      <c r="BL404" s="66"/>
      <c r="BM404" s="66"/>
      <c r="BN404" s="66"/>
      <c r="BO404" s="66"/>
      <c r="BP404" s="66"/>
      <c r="BQ404" s="66"/>
      <c r="BR404" s="66"/>
      <c r="BS404" s="66"/>
      <c r="BT404" s="66"/>
      <c r="BU404" s="66"/>
      <c r="BV404" s="66"/>
      <c r="BW404" s="66"/>
      <c r="BX404" s="66"/>
      <c r="BY404" s="66"/>
      <c r="BZ404" s="66"/>
      <c r="CA404" s="66"/>
      <c r="CB404" s="66"/>
      <c r="CC404" s="66"/>
    </row>
    <row r="405" spans="4:81" s="32" customFormat="1" x14ac:dyDescent="0.2">
      <c r="D405" s="38"/>
      <c r="E405" s="38"/>
      <c r="F405" s="39"/>
      <c r="G405" s="39"/>
      <c r="H405" s="38"/>
      <c r="I405" s="38"/>
      <c r="J405" s="38"/>
      <c r="K405" s="38"/>
      <c r="AH405" s="66"/>
      <c r="AI405" s="66"/>
      <c r="AJ405" s="66"/>
      <c r="AK405" s="66"/>
      <c r="AL405" s="66"/>
      <c r="AM405" s="66"/>
      <c r="AN405" s="66"/>
      <c r="AO405" s="66"/>
      <c r="AP405" s="66"/>
      <c r="AQ405" s="66"/>
      <c r="AR405" s="66"/>
      <c r="AS405" s="66"/>
      <c r="AT405" s="66"/>
      <c r="AU405" s="66"/>
      <c r="AV405" s="66"/>
      <c r="AW405" s="66"/>
      <c r="AX405" s="66"/>
      <c r="AY405" s="66"/>
      <c r="AZ405" s="66"/>
      <c r="BA405" s="66"/>
      <c r="BB405" s="66"/>
      <c r="BC405" s="66"/>
      <c r="BD405" s="66"/>
      <c r="BE405" s="66"/>
      <c r="BF405" s="66"/>
      <c r="BG405" s="66"/>
      <c r="BH405" s="66"/>
      <c r="BI405" s="66"/>
      <c r="BJ405" s="66"/>
      <c r="BK405" s="66"/>
      <c r="BL405" s="66"/>
      <c r="BM405" s="66"/>
      <c r="BN405" s="66"/>
      <c r="BO405" s="66"/>
      <c r="BP405" s="66"/>
      <c r="BQ405" s="66"/>
      <c r="BR405" s="66"/>
      <c r="BS405" s="66"/>
      <c r="BT405" s="66"/>
      <c r="BU405" s="66"/>
      <c r="BV405" s="66"/>
      <c r="BW405" s="66"/>
      <c r="BX405" s="66"/>
      <c r="BY405" s="66"/>
      <c r="BZ405" s="66"/>
      <c r="CA405" s="66"/>
      <c r="CB405" s="66"/>
      <c r="CC405" s="66"/>
    </row>
    <row r="406" spans="4:81" s="32" customFormat="1" x14ac:dyDescent="0.2">
      <c r="D406" s="38"/>
      <c r="E406" s="38"/>
      <c r="F406" s="39"/>
      <c r="G406" s="39"/>
      <c r="H406" s="38"/>
      <c r="I406" s="38"/>
      <c r="J406" s="38"/>
      <c r="K406" s="38"/>
      <c r="AH406" s="66"/>
      <c r="AI406" s="66"/>
      <c r="AJ406" s="66"/>
      <c r="AK406" s="66"/>
      <c r="AL406" s="66"/>
      <c r="AM406" s="66"/>
      <c r="AN406" s="66"/>
      <c r="AO406" s="66"/>
      <c r="AP406" s="66"/>
      <c r="AQ406" s="66"/>
      <c r="AR406" s="66"/>
      <c r="AS406" s="66"/>
      <c r="AT406" s="66"/>
      <c r="AU406" s="66"/>
      <c r="AV406" s="66"/>
      <c r="AW406" s="66"/>
      <c r="AX406" s="66"/>
      <c r="AY406" s="66"/>
      <c r="AZ406" s="66"/>
      <c r="BA406" s="66"/>
      <c r="BB406" s="66"/>
      <c r="BC406" s="66"/>
      <c r="BD406" s="66"/>
      <c r="BE406" s="66"/>
      <c r="BF406" s="66"/>
      <c r="BG406" s="66"/>
      <c r="BH406" s="66"/>
      <c r="BI406" s="66"/>
      <c r="BJ406" s="66"/>
      <c r="BK406" s="66"/>
      <c r="BL406" s="66"/>
      <c r="BM406" s="66"/>
      <c r="BN406" s="66"/>
      <c r="BO406" s="66"/>
      <c r="BP406" s="66"/>
      <c r="BQ406" s="66"/>
      <c r="BR406" s="66"/>
      <c r="BS406" s="66"/>
      <c r="BT406" s="66"/>
      <c r="BU406" s="66"/>
      <c r="BV406" s="66"/>
      <c r="BW406" s="66"/>
      <c r="BX406" s="66"/>
      <c r="BY406" s="66"/>
      <c r="BZ406" s="66"/>
      <c r="CA406" s="66"/>
      <c r="CB406" s="66"/>
      <c r="CC406" s="66"/>
    </row>
    <row r="407" spans="4:81" s="32" customFormat="1" x14ac:dyDescent="0.2">
      <c r="D407" s="38"/>
      <c r="E407" s="38"/>
      <c r="F407" s="39"/>
      <c r="G407" s="39"/>
      <c r="H407" s="38"/>
      <c r="I407" s="38"/>
      <c r="J407" s="38"/>
      <c r="K407" s="38"/>
      <c r="AH407" s="66"/>
      <c r="AI407" s="66"/>
      <c r="AJ407" s="66"/>
      <c r="AK407" s="66"/>
      <c r="AL407" s="66"/>
      <c r="AM407" s="66"/>
      <c r="AN407" s="66"/>
      <c r="AO407" s="66"/>
      <c r="AP407" s="66"/>
      <c r="AQ407" s="66"/>
      <c r="AR407" s="66"/>
      <c r="AS407" s="66"/>
      <c r="AT407" s="66"/>
      <c r="AU407" s="66"/>
      <c r="AV407" s="66"/>
      <c r="AW407" s="66"/>
      <c r="AX407" s="66"/>
      <c r="AY407" s="66"/>
      <c r="AZ407" s="66"/>
      <c r="BA407" s="66"/>
      <c r="BB407" s="66"/>
      <c r="BC407" s="66"/>
      <c r="BD407" s="66"/>
      <c r="BE407" s="66"/>
      <c r="BF407" s="66"/>
      <c r="BG407" s="66"/>
      <c r="BH407" s="66"/>
      <c r="BI407" s="66"/>
      <c r="BJ407" s="66"/>
      <c r="BK407" s="66"/>
      <c r="BL407" s="66"/>
      <c r="BM407" s="66"/>
      <c r="BN407" s="66"/>
      <c r="BO407" s="66"/>
      <c r="BP407" s="66"/>
      <c r="BQ407" s="66"/>
      <c r="BR407" s="66"/>
      <c r="BS407" s="66"/>
      <c r="BT407" s="66"/>
      <c r="BU407" s="66"/>
      <c r="BV407" s="66"/>
      <c r="BW407" s="66"/>
      <c r="BX407" s="66"/>
      <c r="BY407" s="66"/>
      <c r="BZ407" s="66"/>
      <c r="CA407" s="66"/>
      <c r="CB407" s="66"/>
      <c r="CC407" s="66"/>
    </row>
    <row r="408" spans="4:81" s="32" customFormat="1" x14ac:dyDescent="0.2">
      <c r="D408" s="38"/>
      <c r="E408" s="38"/>
      <c r="F408" s="39"/>
      <c r="G408" s="39"/>
      <c r="H408" s="38"/>
      <c r="I408" s="38"/>
      <c r="J408" s="38"/>
      <c r="K408" s="38"/>
      <c r="AH408" s="66"/>
      <c r="AI408" s="66"/>
      <c r="AJ408" s="66"/>
      <c r="AK408" s="66"/>
      <c r="AL408" s="66"/>
      <c r="AM408" s="66"/>
      <c r="AN408" s="66"/>
      <c r="AO408" s="66"/>
      <c r="AP408" s="66"/>
      <c r="AQ408" s="66"/>
      <c r="AR408" s="66"/>
      <c r="AS408" s="66"/>
      <c r="AT408" s="66"/>
      <c r="AU408" s="66"/>
      <c r="AV408" s="66"/>
      <c r="AW408" s="66"/>
      <c r="AX408" s="66"/>
      <c r="AY408" s="66"/>
      <c r="AZ408" s="66"/>
      <c r="BA408" s="66"/>
      <c r="BB408" s="66"/>
      <c r="BC408" s="66"/>
      <c r="BD408" s="66"/>
      <c r="BE408" s="66"/>
      <c r="BF408" s="66"/>
      <c r="BG408" s="66"/>
      <c r="BH408" s="66"/>
      <c r="BI408" s="66"/>
      <c r="BJ408" s="66"/>
      <c r="BK408" s="66"/>
      <c r="BL408" s="66"/>
      <c r="BM408" s="66"/>
      <c r="BN408" s="66"/>
      <c r="BO408" s="66"/>
      <c r="BP408" s="66"/>
      <c r="BQ408" s="66"/>
      <c r="BR408" s="66"/>
      <c r="BS408" s="66"/>
      <c r="BT408" s="66"/>
      <c r="BU408" s="66"/>
      <c r="BV408" s="66"/>
      <c r="BW408" s="66"/>
      <c r="BX408" s="66"/>
      <c r="BY408" s="66"/>
      <c r="BZ408" s="66"/>
      <c r="CA408" s="66"/>
      <c r="CB408" s="66"/>
      <c r="CC408" s="66"/>
    </row>
    <row r="409" spans="4:81" s="32" customFormat="1" x14ac:dyDescent="0.2">
      <c r="D409" s="38"/>
      <c r="E409" s="38"/>
      <c r="F409" s="39"/>
      <c r="G409" s="39"/>
      <c r="H409" s="38"/>
      <c r="I409" s="38"/>
      <c r="J409" s="38"/>
      <c r="K409" s="38"/>
      <c r="AH409" s="66"/>
      <c r="AI409" s="66"/>
      <c r="AJ409" s="66"/>
      <c r="AK409" s="66"/>
      <c r="AL409" s="66"/>
      <c r="AM409" s="66"/>
      <c r="AN409" s="66"/>
      <c r="AO409" s="66"/>
      <c r="AP409" s="66"/>
      <c r="AQ409" s="66"/>
      <c r="AR409" s="66"/>
      <c r="AS409" s="66"/>
      <c r="AT409" s="66"/>
      <c r="AU409" s="66"/>
      <c r="AV409" s="66"/>
      <c r="AW409" s="66"/>
      <c r="AX409" s="66"/>
      <c r="AY409" s="66"/>
      <c r="AZ409" s="66"/>
      <c r="BA409" s="66"/>
      <c r="BB409" s="66"/>
      <c r="BC409" s="66"/>
      <c r="BD409" s="66"/>
      <c r="BE409" s="66"/>
      <c r="BF409" s="66"/>
      <c r="BG409" s="66"/>
      <c r="BH409" s="66"/>
      <c r="BI409" s="66"/>
      <c r="BJ409" s="66"/>
      <c r="BK409" s="66"/>
      <c r="BL409" s="66"/>
      <c r="BM409" s="66"/>
      <c r="BN409" s="66"/>
      <c r="BO409" s="66"/>
      <c r="BP409" s="66"/>
      <c r="BQ409" s="66"/>
      <c r="BR409" s="66"/>
      <c r="BS409" s="66"/>
      <c r="BT409" s="66"/>
      <c r="BU409" s="66"/>
      <c r="BV409" s="66"/>
      <c r="BW409" s="66"/>
      <c r="BX409" s="66"/>
      <c r="BY409" s="66"/>
      <c r="BZ409" s="66"/>
      <c r="CA409" s="66"/>
      <c r="CB409" s="66"/>
      <c r="CC409" s="66"/>
    </row>
    <row r="410" spans="4:81" s="32" customFormat="1" x14ac:dyDescent="0.2">
      <c r="D410" s="38"/>
      <c r="E410" s="38"/>
      <c r="F410" s="39"/>
      <c r="G410" s="39"/>
      <c r="H410" s="38"/>
      <c r="I410" s="38"/>
      <c r="J410" s="38"/>
      <c r="K410" s="38"/>
      <c r="AH410" s="66"/>
      <c r="AI410" s="66"/>
      <c r="AJ410" s="66"/>
      <c r="AK410" s="66"/>
      <c r="AL410" s="66"/>
      <c r="AM410" s="66"/>
      <c r="AN410" s="66"/>
      <c r="AO410" s="66"/>
      <c r="AP410" s="66"/>
      <c r="AQ410" s="66"/>
      <c r="AR410" s="66"/>
      <c r="AS410" s="66"/>
      <c r="AT410" s="66"/>
      <c r="AU410" s="66"/>
      <c r="AV410" s="66"/>
      <c r="AW410" s="66"/>
      <c r="AX410" s="66"/>
      <c r="AY410" s="66"/>
      <c r="AZ410" s="66"/>
      <c r="BA410" s="66"/>
      <c r="BB410" s="66"/>
      <c r="BC410" s="66"/>
      <c r="BD410" s="66"/>
      <c r="BE410" s="66"/>
      <c r="BF410" s="66"/>
      <c r="BG410" s="66"/>
      <c r="BH410" s="66"/>
      <c r="BI410" s="66"/>
      <c r="BJ410" s="66"/>
      <c r="BK410" s="66"/>
      <c r="BL410" s="66"/>
      <c r="BM410" s="66"/>
      <c r="BN410" s="66"/>
      <c r="BO410" s="66"/>
      <c r="BP410" s="66"/>
      <c r="BQ410" s="66"/>
      <c r="BR410" s="66"/>
      <c r="BS410" s="66"/>
      <c r="BT410" s="66"/>
      <c r="BU410" s="66"/>
      <c r="BV410" s="66"/>
      <c r="BW410" s="66"/>
      <c r="BX410" s="66"/>
      <c r="BY410" s="66"/>
      <c r="BZ410" s="66"/>
      <c r="CA410" s="66"/>
      <c r="CB410" s="66"/>
      <c r="CC410" s="66"/>
    </row>
    <row r="411" spans="4:81" s="32" customFormat="1" x14ac:dyDescent="0.2">
      <c r="D411" s="38"/>
      <c r="E411" s="38"/>
      <c r="F411" s="39"/>
      <c r="G411" s="39"/>
      <c r="H411" s="38"/>
      <c r="I411" s="38"/>
      <c r="J411" s="38"/>
      <c r="K411" s="38"/>
      <c r="AH411" s="66"/>
      <c r="AI411" s="66"/>
      <c r="AJ411" s="66"/>
      <c r="AK411" s="66"/>
      <c r="AL411" s="66"/>
      <c r="AM411" s="66"/>
      <c r="AN411" s="66"/>
      <c r="AO411" s="66"/>
      <c r="AP411" s="66"/>
      <c r="AQ411" s="66"/>
      <c r="AR411" s="66"/>
      <c r="AS411" s="66"/>
      <c r="AT411" s="66"/>
      <c r="AU411" s="66"/>
      <c r="AV411" s="66"/>
      <c r="AW411" s="66"/>
      <c r="AX411" s="66"/>
      <c r="AY411" s="66"/>
      <c r="AZ411" s="66"/>
      <c r="BA411" s="66"/>
      <c r="BB411" s="66"/>
      <c r="BC411" s="66"/>
      <c r="BD411" s="66"/>
      <c r="BE411" s="66"/>
      <c r="BF411" s="66"/>
      <c r="BG411" s="66"/>
      <c r="BH411" s="66"/>
      <c r="BI411" s="66"/>
      <c r="BJ411" s="66"/>
      <c r="BK411" s="66"/>
      <c r="BL411" s="66"/>
      <c r="BM411" s="66"/>
      <c r="BN411" s="66"/>
      <c r="BO411" s="66"/>
      <c r="BP411" s="66"/>
      <c r="BQ411" s="66"/>
      <c r="BR411" s="66"/>
      <c r="BS411" s="66"/>
      <c r="BT411" s="66"/>
      <c r="BU411" s="66"/>
      <c r="BV411" s="66"/>
      <c r="BW411" s="66"/>
      <c r="BX411" s="66"/>
      <c r="BY411" s="66"/>
      <c r="BZ411" s="66"/>
      <c r="CA411" s="66"/>
      <c r="CB411" s="66"/>
      <c r="CC411" s="66"/>
    </row>
    <row r="412" spans="4:81" s="32" customFormat="1" x14ac:dyDescent="0.2">
      <c r="D412" s="38"/>
      <c r="E412" s="38"/>
      <c r="F412" s="39"/>
      <c r="G412" s="39"/>
      <c r="H412" s="38"/>
      <c r="I412" s="38"/>
      <c r="J412" s="38"/>
      <c r="K412" s="38"/>
      <c r="AH412" s="66"/>
      <c r="AI412" s="66"/>
      <c r="AJ412" s="66"/>
      <c r="AK412" s="66"/>
      <c r="AL412" s="66"/>
      <c r="AM412" s="66"/>
      <c r="AN412" s="66"/>
      <c r="AO412" s="66"/>
      <c r="AP412" s="66"/>
      <c r="AQ412" s="66"/>
      <c r="AR412" s="66"/>
      <c r="AS412" s="66"/>
      <c r="AT412" s="66"/>
      <c r="AU412" s="66"/>
      <c r="AV412" s="66"/>
      <c r="AW412" s="66"/>
      <c r="AX412" s="66"/>
      <c r="AY412" s="66"/>
      <c r="AZ412" s="66"/>
      <c r="BA412" s="66"/>
      <c r="BB412" s="66"/>
      <c r="BC412" s="66"/>
      <c r="BD412" s="66"/>
      <c r="BE412" s="66"/>
      <c r="BF412" s="66"/>
      <c r="BG412" s="66"/>
      <c r="BH412" s="66"/>
      <c r="BI412" s="66"/>
      <c r="BJ412" s="66"/>
      <c r="BK412" s="66"/>
      <c r="BL412" s="66"/>
      <c r="BM412" s="66"/>
      <c r="BN412" s="66"/>
      <c r="BO412" s="66"/>
      <c r="BP412" s="66"/>
      <c r="BQ412" s="66"/>
      <c r="BR412" s="66"/>
      <c r="BS412" s="66"/>
      <c r="BT412" s="66"/>
      <c r="BU412" s="66"/>
      <c r="BV412" s="66"/>
      <c r="BW412" s="66"/>
      <c r="BX412" s="66"/>
      <c r="BY412" s="66"/>
      <c r="BZ412" s="66"/>
      <c r="CA412" s="66"/>
      <c r="CB412" s="66"/>
      <c r="CC412" s="66"/>
    </row>
    <row r="413" spans="4:81" s="32" customFormat="1" x14ac:dyDescent="0.2">
      <c r="D413" s="38"/>
      <c r="E413" s="38"/>
      <c r="F413" s="39"/>
      <c r="G413" s="39"/>
      <c r="H413" s="38"/>
      <c r="I413" s="38"/>
      <c r="J413" s="38"/>
      <c r="K413" s="38"/>
      <c r="AH413" s="66"/>
      <c r="AI413" s="66"/>
      <c r="AJ413" s="66"/>
      <c r="AK413" s="66"/>
      <c r="AL413" s="66"/>
      <c r="AM413" s="66"/>
      <c r="AN413" s="66"/>
      <c r="AO413" s="66"/>
      <c r="AP413" s="66"/>
      <c r="AQ413" s="66"/>
      <c r="AR413" s="66"/>
      <c r="AS413" s="66"/>
      <c r="AT413" s="66"/>
      <c r="AU413" s="66"/>
      <c r="AV413" s="66"/>
      <c r="AW413" s="66"/>
      <c r="AX413" s="66"/>
      <c r="AY413" s="66"/>
      <c r="AZ413" s="66"/>
      <c r="BA413" s="66"/>
      <c r="BB413" s="66"/>
      <c r="BC413" s="66"/>
      <c r="BD413" s="66"/>
      <c r="BE413" s="66"/>
      <c r="BF413" s="66"/>
      <c r="BG413" s="66"/>
      <c r="BH413" s="66"/>
      <c r="BI413" s="66"/>
      <c r="BJ413" s="66"/>
      <c r="BK413" s="66"/>
      <c r="BL413" s="66"/>
      <c r="BM413" s="66"/>
      <c r="BN413" s="66"/>
      <c r="BO413" s="66"/>
      <c r="BP413" s="66"/>
      <c r="BQ413" s="66"/>
      <c r="BR413" s="66"/>
      <c r="BS413" s="66"/>
      <c r="BT413" s="66"/>
      <c r="BU413" s="66"/>
      <c r="BV413" s="66"/>
      <c r="BW413" s="66"/>
      <c r="BX413" s="66"/>
      <c r="BY413" s="66"/>
      <c r="BZ413" s="66"/>
      <c r="CA413" s="66"/>
      <c r="CB413" s="66"/>
      <c r="CC413" s="66"/>
    </row>
    <row r="414" spans="4:81" s="32" customFormat="1" x14ac:dyDescent="0.2">
      <c r="D414" s="38"/>
      <c r="E414" s="38"/>
      <c r="F414" s="39"/>
      <c r="G414" s="39"/>
      <c r="H414" s="38"/>
      <c r="I414" s="38"/>
      <c r="J414" s="38"/>
      <c r="K414" s="38"/>
      <c r="AH414" s="66"/>
      <c r="AI414" s="66"/>
      <c r="AJ414" s="66"/>
      <c r="AK414" s="66"/>
      <c r="AL414" s="66"/>
      <c r="AM414" s="66"/>
      <c r="AN414" s="66"/>
      <c r="AO414" s="66"/>
      <c r="AP414" s="66"/>
      <c r="AQ414" s="66"/>
      <c r="AR414" s="66"/>
      <c r="AS414" s="66"/>
      <c r="AT414" s="66"/>
      <c r="AU414" s="66"/>
      <c r="AV414" s="66"/>
      <c r="AW414" s="66"/>
      <c r="AX414" s="66"/>
      <c r="AY414" s="66"/>
      <c r="AZ414" s="66"/>
      <c r="BA414" s="66"/>
      <c r="BB414" s="66"/>
      <c r="BC414" s="66"/>
      <c r="BD414" s="66"/>
      <c r="BE414" s="66"/>
      <c r="BF414" s="66"/>
      <c r="BG414" s="66"/>
      <c r="BH414" s="66"/>
      <c r="BI414" s="66"/>
      <c r="BJ414" s="66"/>
      <c r="BK414" s="66"/>
      <c r="BL414" s="66"/>
      <c r="BM414" s="66"/>
      <c r="BN414" s="66"/>
      <c r="BO414" s="66"/>
      <c r="BP414" s="66"/>
      <c r="BQ414" s="66"/>
      <c r="BR414" s="66"/>
      <c r="BS414" s="66"/>
      <c r="BT414" s="66"/>
      <c r="BU414" s="66"/>
      <c r="BV414" s="66"/>
      <c r="BW414" s="66"/>
      <c r="BX414" s="66"/>
      <c r="BY414" s="66"/>
      <c r="BZ414" s="66"/>
      <c r="CA414" s="66"/>
      <c r="CB414" s="66"/>
      <c r="CC414" s="66"/>
    </row>
    <row r="415" spans="4:81" s="32" customFormat="1" x14ac:dyDescent="0.2">
      <c r="D415" s="38"/>
      <c r="E415" s="38"/>
      <c r="F415" s="39"/>
      <c r="G415" s="39"/>
      <c r="H415" s="38"/>
      <c r="I415" s="38"/>
      <c r="J415" s="38"/>
      <c r="K415" s="38"/>
      <c r="AH415" s="66"/>
      <c r="AI415" s="66"/>
      <c r="AJ415" s="66"/>
      <c r="AK415" s="66"/>
      <c r="AL415" s="66"/>
      <c r="AM415" s="66"/>
      <c r="AN415" s="66"/>
      <c r="AO415" s="66"/>
      <c r="AP415" s="66"/>
      <c r="AQ415" s="66"/>
      <c r="AR415" s="66"/>
      <c r="AS415" s="66"/>
      <c r="AT415" s="66"/>
      <c r="AU415" s="66"/>
      <c r="AV415" s="66"/>
      <c r="AW415" s="66"/>
      <c r="AX415" s="66"/>
      <c r="AY415" s="66"/>
      <c r="AZ415" s="66"/>
      <c r="BA415" s="66"/>
      <c r="BB415" s="66"/>
      <c r="BC415" s="66"/>
      <c r="BD415" s="66"/>
      <c r="BE415" s="66"/>
      <c r="BF415" s="66"/>
      <c r="BG415" s="66"/>
      <c r="BH415" s="66"/>
      <c r="BI415" s="66"/>
      <c r="BJ415" s="66"/>
      <c r="BK415" s="66"/>
      <c r="BL415" s="66"/>
      <c r="BM415" s="66"/>
      <c r="BN415" s="66"/>
      <c r="BO415" s="66"/>
      <c r="BP415" s="66"/>
      <c r="BQ415" s="66"/>
      <c r="BR415" s="66"/>
      <c r="BS415" s="66"/>
      <c r="BT415" s="66"/>
      <c r="BU415" s="66"/>
      <c r="BV415" s="66"/>
      <c r="BW415" s="66"/>
      <c r="BX415" s="66"/>
      <c r="BY415" s="66"/>
      <c r="BZ415" s="66"/>
      <c r="CA415" s="66"/>
      <c r="CB415" s="66"/>
      <c r="CC415" s="66"/>
    </row>
    <row r="416" spans="4:81" s="32" customFormat="1" x14ac:dyDescent="0.2">
      <c r="D416" s="38"/>
      <c r="E416" s="38"/>
      <c r="F416" s="39"/>
      <c r="G416" s="39"/>
      <c r="H416" s="38"/>
      <c r="I416" s="38"/>
      <c r="J416" s="38"/>
      <c r="K416" s="38"/>
      <c r="AH416" s="66"/>
      <c r="AI416" s="66"/>
      <c r="AJ416" s="66"/>
      <c r="AK416" s="66"/>
      <c r="AL416" s="66"/>
      <c r="AM416" s="66"/>
      <c r="AN416" s="66"/>
      <c r="AO416" s="66"/>
      <c r="AP416" s="66"/>
      <c r="AQ416" s="66"/>
      <c r="AR416" s="66"/>
      <c r="AS416" s="66"/>
      <c r="AT416" s="66"/>
      <c r="AU416" s="66"/>
      <c r="AV416" s="66"/>
      <c r="AW416" s="66"/>
      <c r="AX416" s="66"/>
      <c r="AY416" s="66"/>
      <c r="AZ416" s="66"/>
      <c r="BA416" s="66"/>
      <c r="BB416" s="66"/>
      <c r="BC416" s="66"/>
      <c r="BD416" s="66"/>
      <c r="BE416" s="66"/>
      <c r="BF416" s="66"/>
      <c r="BG416" s="66"/>
      <c r="BH416" s="66"/>
      <c r="BI416" s="66"/>
      <c r="BJ416" s="66"/>
      <c r="BK416" s="66"/>
      <c r="BL416" s="66"/>
      <c r="BM416" s="66"/>
      <c r="BN416" s="66"/>
      <c r="BO416" s="66"/>
      <c r="BP416" s="66"/>
      <c r="BQ416" s="66"/>
      <c r="BR416" s="66"/>
      <c r="BS416" s="66"/>
      <c r="BT416" s="66"/>
      <c r="BU416" s="66"/>
      <c r="BV416" s="66"/>
      <c r="BW416" s="66"/>
      <c r="BX416" s="66"/>
      <c r="BY416" s="66"/>
      <c r="BZ416" s="66"/>
      <c r="CA416" s="66"/>
      <c r="CB416" s="66"/>
      <c r="CC416" s="66"/>
    </row>
    <row r="417" spans="4:81" s="32" customFormat="1" x14ac:dyDescent="0.2">
      <c r="D417" s="38"/>
      <c r="E417" s="38"/>
      <c r="F417" s="39"/>
      <c r="G417" s="39"/>
      <c r="H417" s="38"/>
      <c r="I417" s="38"/>
      <c r="J417" s="38"/>
      <c r="K417" s="38"/>
      <c r="AH417" s="66"/>
      <c r="AI417" s="66"/>
      <c r="AJ417" s="66"/>
      <c r="AK417" s="66"/>
      <c r="AL417" s="66"/>
      <c r="AM417" s="66"/>
      <c r="AN417" s="66"/>
      <c r="AO417" s="66"/>
      <c r="AP417" s="66"/>
      <c r="AQ417" s="66"/>
      <c r="AR417" s="66"/>
      <c r="AS417" s="66"/>
      <c r="AT417" s="66"/>
      <c r="AU417" s="66"/>
      <c r="AV417" s="66"/>
      <c r="AW417" s="66"/>
      <c r="AX417" s="66"/>
      <c r="AY417" s="66"/>
      <c r="AZ417" s="66"/>
      <c r="BA417" s="66"/>
      <c r="BB417" s="66"/>
      <c r="BC417" s="66"/>
      <c r="BD417" s="66"/>
      <c r="BE417" s="66"/>
      <c r="BF417" s="66"/>
      <c r="BG417" s="66"/>
      <c r="BH417" s="66"/>
      <c r="BI417" s="66"/>
      <c r="BJ417" s="66"/>
      <c r="BK417" s="66"/>
      <c r="BL417" s="66"/>
      <c r="BM417" s="66"/>
      <c r="BN417" s="66"/>
      <c r="BO417" s="66"/>
      <c r="BP417" s="66"/>
      <c r="BQ417" s="66"/>
      <c r="BR417" s="66"/>
      <c r="BS417" s="66"/>
      <c r="BT417" s="66"/>
      <c r="BU417" s="66"/>
      <c r="BV417" s="66"/>
      <c r="BW417" s="66"/>
      <c r="BX417" s="66"/>
      <c r="BY417" s="66"/>
      <c r="BZ417" s="66"/>
      <c r="CA417" s="66"/>
      <c r="CB417" s="66"/>
      <c r="CC417" s="66"/>
    </row>
    <row r="418" spans="4:81" s="32" customFormat="1" x14ac:dyDescent="0.2">
      <c r="D418" s="38"/>
      <c r="E418" s="38"/>
      <c r="F418" s="39"/>
      <c r="G418" s="39"/>
      <c r="H418" s="38"/>
      <c r="I418" s="38"/>
      <c r="J418" s="38"/>
      <c r="K418" s="38"/>
      <c r="AH418" s="66"/>
      <c r="AI418" s="66"/>
      <c r="AJ418" s="66"/>
      <c r="AK418" s="66"/>
      <c r="AL418" s="66"/>
      <c r="AM418" s="66"/>
      <c r="AN418" s="66"/>
      <c r="AO418" s="66"/>
      <c r="AP418" s="66"/>
      <c r="AQ418" s="66"/>
      <c r="AR418" s="66"/>
      <c r="AS418" s="66"/>
      <c r="AT418" s="66"/>
      <c r="AU418" s="66"/>
      <c r="AV418" s="66"/>
      <c r="AW418" s="66"/>
      <c r="AX418" s="66"/>
      <c r="AY418" s="66"/>
      <c r="AZ418" s="66"/>
      <c r="BA418" s="66"/>
      <c r="BB418" s="66"/>
      <c r="BC418" s="66"/>
      <c r="BD418" s="66"/>
      <c r="BE418" s="66"/>
      <c r="BF418" s="66"/>
      <c r="BG418" s="66"/>
      <c r="BH418" s="66"/>
      <c r="BI418" s="66"/>
      <c r="BJ418" s="66"/>
      <c r="BK418" s="66"/>
      <c r="BL418" s="66"/>
      <c r="BM418" s="66"/>
      <c r="BN418" s="66"/>
      <c r="BO418" s="66"/>
      <c r="BP418" s="66"/>
      <c r="BQ418" s="66"/>
      <c r="BR418" s="66"/>
      <c r="BS418" s="66"/>
      <c r="BT418" s="66"/>
      <c r="BU418" s="66"/>
      <c r="BV418" s="66"/>
      <c r="BW418" s="66"/>
      <c r="BX418" s="66"/>
      <c r="BY418" s="66"/>
      <c r="BZ418" s="66"/>
      <c r="CA418" s="66"/>
      <c r="CB418" s="66"/>
      <c r="CC418" s="66"/>
    </row>
    <row r="419" spans="4:81" s="32" customFormat="1" x14ac:dyDescent="0.2">
      <c r="D419" s="38"/>
      <c r="E419" s="38"/>
      <c r="F419" s="39"/>
      <c r="G419" s="39"/>
      <c r="H419" s="38"/>
      <c r="I419" s="38"/>
      <c r="J419" s="38"/>
      <c r="K419" s="38"/>
      <c r="AH419" s="66"/>
      <c r="AI419" s="66"/>
      <c r="AJ419" s="66"/>
      <c r="AK419" s="66"/>
      <c r="AL419" s="66"/>
      <c r="AM419" s="66"/>
      <c r="AN419" s="66"/>
      <c r="AO419" s="66"/>
      <c r="AP419" s="66"/>
      <c r="AQ419" s="66"/>
      <c r="AR419" s="66"/>
      <c r="AS419" s="66"/>
      <c r="AT419" s="66"/>
      <c r="AU419" s="66"/>
      <c r="AV419" s="66"/>
      <c r="AW419" s="66"/>
      <c r="AX419" s="66"/>
      <c r="AY419" s="66"/>
      <c r="AZ419" s="66"/>
      <c r="BA419" s="66"/>
      <c r="BB419" s="66"/>
      <c r="BC419" s="66"/>
      <c r="BD419" s="66"/>
      <c r="BE419" s="66"/>
      <c r="BF419" s="66"/>
      <c r="BG419" s="66"/>
      <c r="BH419" s="66"/>
      <c r="BI419" s="66"/>
      <c r="BJ419" s="66"/>
      <c r="BK419" s="66"/>
      <c r="BL419" s="66"/>
      <c r="BM419" s="66"/>
      <c r="BN419" s="66"/>
      <c r="BO419" s="66"/>
      <c r="BP419" s="66"/>
      <c r="BQ419" s="66"/>
      <c r="BR419" s="66"/>
      <c r="BS419" s="66"/>
      <c r="BT419" s="66"/>
      <c r="BU419" s="66"/>
      <c r="BV419" s="66"/>
      <c r="BW419" s="66"/>
      <c r="BX419" s="66"/>
      <c r="BY419" s="66"/>
      <c r="BZ419" s="66"/>
      <c r="CA419" s="66"/>
      <c r="CB419" s="66"/>
      <c r="CC419" s="66"/>
    </row>
    <row r="420" spans="4:81" s="32" customFormat="1" x14ac:dyDescent="0.2">
      <c r="D420" s="38"/>
      <c r="E420" s="38"/>
      <c r="F420" s="39"/>
      <c r="G420" s="39"/>
      <c r="H420" s="38"/>
      <c r="I420" s="38"/>
      <c r="J420" s="38"/>
      <c r="K420" s="38"/>
      <c r="AH420" s="66"/>
      <c r="AI420" s="66"/>
      <c r="AJ420" s="66"/>
      <c r="AK420" s="66"/>
      <c r="AL420" s="66"/>
      <c r="AM420" s="66"/>
      <c r="AN420" s="66"/>
      <c r="AO420" s="66"/>
      <c r="AP420" s="66"/>
      <c r="AQ420" s="66"/>
      <c r="AR420" s="66"/>
      <c r="AS420" s="66"/>
      <c r="AT420" s="66"/>
      <c r="AU420" s="66"/>
      <c r="AV420" s="66"/>
      <c r="AW420" s="66"/>
      <c r="AX420" s="66"/>
      <c r="AY420" s="66"/>
      <c r="AZ420" s="66"/>
      <c r="BA420" s="66"/>
      <c r="BB420" s="66"/>
      <c r="BC420" s="66"/>
      <c r="BD420" s="66"/>
      <c r="BE420" s="66"/>
      <c r="BF420" s="66"/>
      <c r="BG420" s="66"/>
      <c r="BH420" s="66"/>
      <c r="BI420" s="66"/>
      <c r="BJ420" s="66"/>
      <c r="BK420" s="66"/>
      <c r="BL420" s="66"/>
      <c r="BM420" s="66"/>
      <c r="BN420" s="66"/>
      <c r="BO420" s="66"/>
      <c r="BP420" s="66"/>
      <c r="BQ420" s="66"/>
      <c r="BR420" s="66"/>
      <c r="BS420" s="66"/>
      <c r="BT420" s="66"/>
      <c r="BU420" s="66"/>
      <c r="BV420" s="66"/>
      <c r="BW420" s="66"/>
      <c r="BX420" s="66"/>
      <c r="BY420" s="66"/>
      <c r="BZ420" s="66"/>
      <c r="CA420" s="66"/>
      <c r="CB420" s="66"/>
      <c r="CC420" s="66"/>
    </row>
    <row r="421" spans="4:81" s="32" customFormat="1" x14ac:dyDescent="0.2">
      <c r="D421" s="38"/>
      <c r="E421" s="38"/>
      <c r="F421" s="39"/>
      <c r="G421" s="39"/>
      <c r="H421" s="38"/>
      <c r="I421" s="38"/>
      <c r="J421" s="38"/>
      <c r="K421" s="38"/>
      <c r="AH421" s="66"/>
      <c r="AI421" s="66"/>
      <c r="AJ421" s="66"/>
      <c r="AK421" s="66"/>
      <c r="AL421" s="66"/>
      <c r="AM421" s="66"/>
      <c r="AN421" s="66"/>
      <c r="AO421" s="66"/>
      <c r="AP421" s="66"/>
      <c r="AQ421" s="66"/>
      <c r="AR421" s="66"/>
      <c r="AS421" s="66"/>
      <c r="AT421" s="66"/>
      <c r="AU421" s="66"/>
      <c r="AV421" s="66"/>
      <c r="AW421" s="66"/>
      <c r="AX421" s="66"/>
      <c r="AY421" s="66"/>
      <c r="AZ421" s="66"/>
      <c r="BA421" s="66"/>
      <c r="BB421" s="66"/>
      <c r="BC421" s="66"/>
      <c r="BD421" s="66"/>
      <c r="BE421" s="66"/>
      <c r="BF421" s="66"/>
      <c r="BG421" s="66"/>
      <c r="BH421" s="66"/>
      <c r="BI421" s="66"/>
      <c r="BJ421" s="66"/>
      <c r="BK421" s="66"/>
      <c r="BL421" s="66"/>
      <c r="BM421" s="66"/>
      <c r="BN421" s="66"/>
      <c r="BO421" s="66"/>
      <c r="BP421" s="66"/>
      <c r="BQ421" s="66"/>
      <c r="BR421" s="66"/>
      <c r="BS421" s="66"/>
      <c r="BT421" s="66"/>
      <c r="BU421" s="66"/>
      <c r="BV421" s="66"/>
      <c r="BW421" s="66"/>
      <c r="BX421" s="66"/>
      <c r="BY421" s="66"/>
      <c r="BZ421" s="66"/>
      <c r="CA421" s="66"/>
      <c r="CB421" s="66"/>
      <c r="CC421" s="66"/>
    </row>
    <row r="422" spans="4:81" s="32" customFormat="1" x14ac:dyDescent="0.2">
      <c r="D422" s="38"/>
      <c r="E422" s="38"/>
      <c r="F422" s="39"/>
      <c r="G422" s="39"/>
      <c r="H422" s="38"/>
      <c r="I422" s="38"/>
      <c r="J422" s="38"/>
      <c r="K422" s="38"/>
      <c r="AH422" s="66"/>
      <c r="AI422" s="66"/>
      <c r="AJ422" s="66"/>
      <c r="AK422" s="66"/>
      <c r="AL422" s="66"/>
      <c r="AM422" s="66"/>
      <c r="AN422" s="66"/>
      <c r="AO422" s="66"/>
      <c r="AP422" s="66"/>
      <c r="AQ422" s="66"/>
      <c r="AR422" s="66"/>
      <c r="AS422" s="66"/>
      <c r="AT422" s="66"/>
      <c r="AU422" s="66"/>
      <c r="AV422" s="66"/>
      <c r="AW422" s="66"/>
      <c r="AX422" s="66"/>
      <c r="AY422" s="66"/>
      <c r="AZ422" s="66"/>
      <c r="BA422" s="66"/>
      <c r="BB422" s="66"/>
      <c r="BC422" s="66"/>
      <c r="BD422" s="66"/>
      <c r="BE422" s="66"/>
      <c r="BF422" s="66"/>
      <c r="BG422" s="66"/>
      <c r="BH422" s="66"/>
      <c r="BI422" s="66"/>
      <c r="BJ422" s="66"/>
      <c r="BK422" s="66"/>
      <c r="BL422" s="66"/>
      <c r="BM422" s="66"/>
      <c r="BN422" s="66"/>
      <c r="BO422" s="66"/>
      <c r="BP422" s="66"/>
      <c r="BQ422" s="66"/>
      <c r="BR422" s="66"/>
      <c r="BS422" s="66"/>
      <c r="BT422" s="66"/>
      <c r="BU422" s="66"/>
      <c r="BV422" s="66"/>
      <c r="BW422" s="66"/>
      <c r="BX422" s="66"/>
      <c r="BY422" s="66"/>
      <c r="BZ422" s="66"/>
      <c r="CA422" s="66"/>
      <c r="CB422" s="66"/>
      <c r="CC422" s="66"/>
    </row>
    <row r="423" spans="4:81" s="32" customFormat="1" x14ac:dyDescent="0.2">
      <c r="D423" s="38"/>
      <c r="E423" s="38"/>
      <c r="F423" s="39"/>
      <c r="G423" s="39"/>
      <c r="H423" s="38"/>
      <c r="I423" s="38"/>
      <c r="J423" s="38"/>
      <c r="K423" s="38"/>
      <c r="AH423" s="66"/>
      <c r="AI423" s="66"/>
      <c r="AJ423" s="66"/>
      <c r="AK423" s="66"/>
      <c r="AL423" s="66"/>
      <c r="AM423" s="66"/>
      <c r="AN423" s="66"/>
      <c r="AO423" s="66"/>
      <c r="AP423" s="66"/>
      <c r="AQ423" s="66"/>
      <c r="AR423" s="66"/>
      <c r="AS423" s="66"/>
      <c r="AT423" s="66"/>
      <c r="AU423" s="66"/>
      <c r="AV423" s="66"/>
      <c r="AW423" s="66"/>
      <c r="AX423" s="66"/>
      <c r="AY423" s="66"/>
      <c r="AZ423" s="66"/>
      <c r="BA423" s="66"/>
      <c r="BB423" s="66"/>
      <c r="BC423" s="66"/>
      <c r="BD423" s="66"/>
      <c r="BE423" s="66"/>
      <c r="BF423" s="66"/>
      <c r="BG423" s="66"/>
      <c r="BH423" s="66"/>
      <c r="BI423" s="66"/>
      <c r="BJ423" s="66"/>
      <c r="BK423" s="66"/>
      <c r="BL423" s="66"/>
      <c r="BM423" s="66"/>
      <c r="BN423" s="66"/>
      <c r="BO423" s="66"/>
      <c r="BP423" s="66"/>
      <c r="BQ423" s="66"/>
      <c r="BR423" s="66"/>
      <c r="BS423" s="66"/>
      <c r="BT423" s="66"/>
      <c r="BU423" s="66"/>
      <c r="BV423" s="66"/>
      <c r="BW423" s="66"/>
      <c r="BX423" s="66"/>
      <c r="BY423" s="66"/>
      <c r="BZ423" s="66"/>
      <c r="CA423" s="66"/>
      <c r="CB423" s="66"/>
      <c r="CC423" s="66"/>
    </row>
    <row r="424" spans="4:81" s="32" customFormat="1" x14ac:dyDescent="0.2">
      <c r="D424" s="38"/>
      <c r="E424" s="38"/>
      <c r="F424" s="39"/>
      <c r="G424" s="39"/>
      <c r="H424" s="38"/>
      <c r="I424" s="38"/>
      <c r="J424" s="38"/>
      <c r="K424" s="38"/>
      <c r="AH424" s="66"/>
      <c r="AI424" s="66"/>
      <c r="AJ424" s="66"/>
      <c r="AK424" s="66"/>
      <c r="AL424" s="66"/>
      <c r="AM424" s="66"/>
      <c r="AN424" s="66"/>
      <c r="AO424" s="66"/>
      <c r="AP424" s="66"/>
      <c r="AQ424" s="66"/>
      <c r="AR424" s="66"/>
      <c r="AS424" s="66"/>
      <c r="AT424" s="66"/>
      <c r="AU424" s="66"/>
      <c r="AV424" s="66"/>
      <c r="AW424" s="66"/>
      <c r="AX424" s="66"/>
      <c r="AY424" s="66"/>
      <c r="AZ424" s="66"/>
      <c r="BA424" s="66"/>
      <c r="BB424" s="66"/>
      <c r="BC424" s="66"/>
      <c r="BD424" s="66"/>
      <c r="BE424" s="66"/>
      <c r="BF424" s="66"/>
      <c r="BG424" s="66"/>
      <c r="BH424" s="66"/>
      <c r="BI424" s="66"/>
      <c r="BJ424" s="66"/>
      <c r="BK424" s="66"/>
      <c r="BL424" s="66"/>
      <c r="BM424" s="66"/>
      <c r="BN424" s="66"/>
      <c r="BO424" s="66"/>
      <c r="BP424" s="66"/>
      <c r="BQ424" s="66"/>
      <c r="BR424" s="66"/>
      <c r="BS424" s="66"/>
      <c r="BT424" s="66"/>
      <c r="BU424" s="66"/>
      <c r="BV424" s="66"/>
      <c r="BW424" s="66"/>
      <c r="BX424" s="66"/>
      <c r="BY424" s="66"/>
      <c r="BZ424" s="66"/>
      <c r="CA424" s="66"/>
      <c r="CB424" s="66"/>
      <c r="CC424" s="66"/>
    </row>
    <row r="425" spans="4:81" s="32" customFormat="1" x14ac:dyDescent="0.2">
      <c r="D425" s="38"/>
      <c r="E425" s="38"/>
      <c r="F425" s="39"/>
      <c r="G425" s="39"/>
      <c r="H425" s="38"/>
      <c r="I425" s="38"/>
      <c r="J425" s="38"/>
      <c r="K425" s="38"/>
      <c r="AH425" s="66"/>
      <c r="AI425" s="66"/>
      <c r="AJ425" s="66"/>
      <c r="AK425" s="66"/>
      <c r="AL425" s="66"/>
      <c r="AM425" s="66"/>
      <c r="AN425" s="66"/>
      <c r="AO425" s="66"/>
      <c r="AP425" s="66"/>
      <c r="AQ425" s="66"/>
      <c r="AR425" s="66"/>
      <c r="AS425" s="66"/>
      <c r="AT425" s="66"/>
      <c r="AU425" s="66"/>
      <c r="AV425" s="66"/>
      <c r="AW425" s="66"/>
      <c r="AX425" s="66"/>
      <c r="AY425" s="66"/>
      <c r="AZ425" s="66"/>
      <c r="BA425" s="66"/>
      <c r="BB425" s="66"/>
      <c r="BC425" s="66"/>
      <c r="BD425" s="66"/>
      <c r="BE425" s="66"/>
      <c r="BF425" s="66"/>
      <c r="BG425" s="66"/>
      <c r="BH425" s="66"/>
      <c r="BI425" s="66"/>
      <c r="BJ425" s="66"/>
      <c r="BK425" s="66"/>
      <c r="BL425" s="66"/>
      <c r="BM425" s="66"/>
      <c r="BN425" s="66"/>
      <c r="BO425" s="66"/>
      <c r="BP425" s="66"/>
      <c r="BQ425" s="66"/>
      <c r="BR425" s="66"/>
      <c r="BS425" s="66"/>
      <c r="BT425" s="66"/>
      <c r="BU425" s="66"/>
      <c r="BV425" s="66"/>
      <c r="BW425" s="66"/>
      <c r="BX425" s="66"/>
      <c r="BY425" s="66"/>
      <c r="BZ425" s="66"/>
      <c r="CA425" s="66"/>
      <c r="CB425" s="66"/>
      <c r="CC425" s="66"/>
    </row>
    <row r="426" spans="4:81" s="32" customFormat="1" x14ac:dyDescent="0.2">
      <c r="D426" s="38"/>
      <c r="E426" s="38"/>
      <c r="F426" s="39"/>
      <c r="G426" s="39"/>
      <c r="H426" s="38"/>
      <c r="I426" s="38"/>
      <c r="J426" s="38"/>
      <c r="K426" s="38"/>
      <c r="AH426" s="66"/>
      <c r="AI426" s="66"/>
      <c r="AJ426" s="66"/>
      <c r="AK426" s="66"/>
      <c r="AL426" s="66"/>
      <c r="AM426" s="66"/>
      <c r="AN426" s="66"/>
      <c r="AO426" s="66"/>
      <c r="AP426" s="66"/>
      <c r="AQ426" s="66"/>
      <c r="AR426" s="66"/>
      <c r="AS426" s="66"/>
      <c r="AT426" s="66"/>
      <c r="AU426" s="66"/>
      <c r="AV426" s="66"/>
      <c r="AW426" s="66"/>
      <c r="AX426" s="66"/>
      <c r="AY426" s="66"/>
      <c r="AZ426" s="66"/>
      <c r="BA426" s="66"/>
      <c r="BB426" s="66"/>
      <c r="BC426" s="66"/>
      <c r="BD426" s="66"/>
      <c r="BE426" s="66"/>
      <c r="BF426" s="66"/>
      <c r="BG426" s="66"/>
      <c r="BH426" s="66"/>
      <c r="BI426" s="66"/>
      <c r="BJ426" s="66"/>
      <c r="BK426" s="66"/>
      <c r="BL426" s="66"/>
      <c r="BM426" s="66"/>
      <c r="BN426" s="66"/>
      <c r="BO426" s="66"/>
      <c r="BP426" s="66"/>
      <c r="BQ426" s="66"/>
      <c r="BR426" s="66"/>
      <c r="BS426" s="66"/>
      <c r="BT426" s="66"/>
      <c r="BU426" s="66"/>
      <c r="BV426" s="66"/>
      <c r="BW426" s="66"/>
      <c r="BX426" s="66"/>
      <c r="BY426" s="66"/>
      <c r="BZ426" s="66"/>
      <c r="CA426" s="66"/>
      <c r="CB426" s="66"/>
      <c r="CC426" s="66"/>
    </row>
    <row r="427" spans="4:81" s="32" customFormat="1" x14ac:dyDescent="0.2">
      <c r="D427" s="38"/>
      <c r="E427" s="38"/>
      <c r="F427" s="39"/>
      <c r="G427" s="39"/>
      <c r="H427" s="38"/>
      <c r="I427" s="38"/>
      <c r="J427" s="38"/>
      <c r="K427" s="38"/>
      <c r="AH427" s="66"/>
      <c r="AI427" s="66"/>
      <c r="AJ427" s="66"/>
      <c r="AK427" s="66"/>
      <c r="AL427" s="66"/>
      <c r="AM427" s="66"/>
      <c r="AN427" s="66"/>
      <c r="AO427" s="66"/>
      <c r="AP427" s="66"/>
      <c r="AQ427" s="66"/>
      <c r="AR427" s="66"/>
      <c r="AS427" s="66"/>
      <c r="AT427" s="66"/>
      <c r="AU427" s="66"/>
      <c r="AV427" s="66"/>
      <c r="AW427" s="66"/>
      <c r="AX427" s="66"/>
      <c r="AY427" s="66"/>
      <c r="AZ427" s="66"/>
      <c r="BA427" s="66"/>
      <c r="BB427" s="66"/>
      <c r="BC427" s="66"/>
      <c r="BD427" s="66"/>
      <c r="BE427" s="66"/>
      <c r="BF427" s="66"/>
      <c r="BG427" s="66"/>
      <c r="BH427" s="66"/>
      <c r="BI427" s="66"/>
      <c r="BJ427" s="66"/>
      <c r="BK427" s="66"/>
      <c r="BL427" s="66"/>
      <c r="BM427" s="66"/>
      <c r="BN427" s="66"/>
      <c r="BO427" s="66"/>
      <c r="BP427" s="66"/>
      <c r="BQ427" s="66"/>
      <c r="BR427" s="66"/>
      <c r="BS427" s="66"/>
      <c r="BT427" s="66"/>
      <c r="BU427" s="66"/>
      <c r="BV427" s="66"/>
      <c r="BW427" s="66"/>
      <c r="BX427" s="66"/>
      <c r="BY427" s="66"/>
      <c r="BZ427" s="66"/>
      <c r="CA427" s="66"/>
      <c r="CB427" s="66"/>
      <c r="CC427" s="66"/>
    </row>
    <row r="428" spans="4:81" s="32" customFormat="1" x14ac:dyDescent="0.2">
      <c r="D428" s="38"/>
      <c r="E428" s="38"/>
      <c r="F428" s="39"/>
      <c r="G428" s="39"/>
      <c r="H428" s="38"/>
      <c r="I428" s="38"/>
      <c r="J428" s="38"/>
      <c r="K428" s="38"/>
      <c r="AH428" s="66"/>
      <c r="AI428" s="66"/>
      <c r="AJ428" s="66"/>
      <c r="AK428" s="66"/>
      <c r="AL428" s="66"/>
      <c r="AM428" s="66"/>
      <c r="AN428" s="66"/>
      <c r="AO428" s="66"/>
      <c r="AP428" s="66"/>
      <c r="AQ428" s="66"/>
      <c r="AR428" s="66"/>
      <c r="AS428" s="66"/>
      <c r="AT428" s="66"/>
      <c r="AU428" s="66"/>
      <c r="AV428" s="66"/>
      <c r="AW428" s="66"/>
      <c r="AX428" s="66"/>
      <c r="AY428" s="66"/>
      <c r="AZ428" s="66"/>
      <c r="BA428" s="66"/>
      <c r="BB428" s="66"/>
      <c r="BC428" s="66"/>
      <c r="BD428" s="66"/>
      <c r="BE428" s="66"/>
      <c r="BF428" s="66"/>
      <c r="BG428" s="66"/>
      <c r="BH428" s="66"/>
      <c r="BI428" s="66"/>
      <c r="BJ428" s="66"/>
      <c r="BK428" s="66"/>
      <c r="BL428" s="66"/>
      <c r="BM428" s="66"/>
      <c r="BN428" s="66"/>
      <c r="BO428" s="66"/>
      <c r="BP428" s="66"/>
      <c r="BQ428" s="66"/>
      <c r="BR428" s="66"/>
      <c r="BS428" s="66"/>
      <c r="BT428" s="66"/>
      <c r="BU428" s="66"/>
      <c r="BV428" s="66"/>
      <c r="BW428" s="66"/>
      <c r="BX428" s="66"/>
      <c r="BY428" s="66"/>
      <c r="BZ428" s="66"/>
      <c r="CA428" s="66"/>
      <c r="CB428" s="66"/>
      <c r="CC428" s="66"/>
    </row>
    <row r="429" spans="4:81" s="32" customFormat="1" x14ac:dyDescent="0.2">
      <c r="D429" s="38"/>
      <c r="E429" s="38"/>
      <c r="F429" s="38"/>
      <c r="G429" s="38"/>
      <c r="J429" s="38"/>
      <c r="AH429" s="66"/>
      <c r="AI429" s="66"/>
      <c r="AJ429" s="66"/>
      <c r="AK429" s="66"/>
      <c r="AL429" s="66"/>
      <c r="AM429" s="66"/>
      <c r="AN429" s="66"/>
      <c r="AO429" s="66"/>
      <c r="AP429" s="66"/>
      <c r="AQ429" s="66"/>
      <c r="AR429" s="66"/>
      <c r="AS429" s="66"/>
      <c r="AT429" s="66"/>
      <c r="AU429" s="66"/>
      <c r="AV429" s="66"/>
      <c r="AW429" s="66"/>
      <c r="AX429" s="66"/>
      <c r="AY429" s="66"/>
      <c r="AZ429" s="66"/>
      <c r="BA429" s="66"/>
      <c r="BB429" s="66"/>
      <c r="BC429" s="66"/>
      <c r="BD429" s="66"/>
      <c r="BE429" s="66"/>
      <c r="BF429" s="66"/>
      <c r="BG429" s="66"/>
      <c r="BH429" s="66"/>
      <c r="BI429" s="66"/>
      <c r="BJ429" s="66"/>
      <c r="BK429" s="66"/>
      <c r="BL429" s="66"/>
      <c r="BM429" s="66"/>
      <c r="BN429" s="66"/>
      <c r="BO429" s="66"/>
      <c r="BP429" s="66"/>
      <c r="BQ429" s="66"/>
      <c r="BR429" s="66"/>
      <c r="BS429" s="66"/>
      <c r="BT429" s="66"/>
      <c r="BU429" s="66"/>
      <c r="BV429" s="66"/>
      <c r="BW429" s="66"/>
      <c r="BX429" s="66"/>
      <c r="BY429" s="66"/>
      <c r="BZ429" s="66"/>
      <c r="CA429" s="66"/>
      <c r="CB429" s="66"/>
      <c r="CC429" s="66"/>
    </row>
    <row r="430" spans="4:81" s="32" customFormat="1" x14ac:dyDescent="0.2">
      <c r="D430" s="38"/>
      <c r="E430" s="38"/>
      <c r="F430" s="38"/>
      <c r="G430" s="38"/>
      <c r="J430" s="38"/>
      <c r="AH430" s="66"/>
      <c r="AI430" s="66"/>
      <c r="AJ430" s="66"/>
      <c r="AK430" s="66"/>
      <c r="AL430" s="66"/>
      <c r="AM430" s="66"/>
      <c r="AN430" s="66"/>
      <c r="AO430" s="66"/>
      <c r="AP430" s="66"/>
      <c r="AQ430" s="66"/>
      <c r="AR430" s="66"/>
      <c r="AS430" s="66"/>
      <c r="AT430" s="66"/>
      <c r="AU430" s="66"/>
      <c r="AV430" s="66"/>
      <c r="AW430" s="66"/>
      <c r="AX430" s="66"/>
      <c r="AY430" s="66"/>
      <c r="AZ430" s="66"/>
      <c r="BA430" s="66"/>
      <c r="BB430" s="66"/>
      <c r="BC430" s="66"/>
      <c r="BD430" s="66"/>
      <c r="BE430" s="66"/>
      <c r="BF430" s="66"/>
      <c r="BG430" s="66"/>
      <c r="BH430" s="66"/>
      <c r="BI430" s="66"/>
      <c r="BJ430" s="66"/>
      <c r="BK430" s="66"/>
      <c r="BL430" s="66"/>
      <c r="BM430" s="66"/>
      <c r="BN430" s="66"/>
      <c r="BO430" s="66"/>
      <c r="BP430" s="66"/>
      <c r="BQ430" s="66"/>
      <c r="BR430" s="66"/>
      <c r="BS430" s="66"/>
      <c r="BT430" s="66"/>
      <c r="BU430" s="66"/>
      <c r="BV430" s="66"/>
      <c r="BW430" s="66"/>
      <c r="BX430" s="66"/>
      <c r="BY430" s="66"/>
      <c r="BZ430" s="66"/>
      <c r="CA430" s="66"/>
      <c r="CB430" s="66"/>
      <c r="CC430" s="66"/>
    </row>
    <row r="431" spans="4:81" s="32" customFormat="1" x14ac:dyDescent="0.2">
      <c r="D431" s="38"/>
      <c r="E431" s="38"/>
      <c r="F431" s="38"/>
      <c r="G431" s="38"/>
      <c r="J431" s="38"/>
      <c r="AH431" s="66"/>
      <c r="AI431" s="66"/>
      <c r="AJ431" s="66"/>
      <c r="AK431" s="66"/>
      <c r="AL431" s="66"/>
      <c r="AM431" s="66"/>
      <c r="AN431" s="66"/>
      <c r="AO431" s="66"/>
      <c r="AP431" s="66"/>
      <c r="AQ431" s="66"/>
      <c r="AR431" s="66"/>
      <c r="AS431" s="66"/>
      <c r="AT431" s="66"/>
      <c r="AU431" s="66"/>
      <c r="AV431" s="66"/>
      <c r="AW431" s="66"/>
      <c r="AX431" s="66"/>
      <c r="AY431" s="66"/>
      <c r="AZ431" s="66"/>
      <c r="BA431" s="66"/>
      <c r="BB431" s="66"/>
      <c r="BC431" s="66"/>
      <c r="BD431" s="66"/>
      <c r="BE431" s="66"/>
      <c r="BF431" s="66"/>
      <c r="BG431" s="66"/>
      <c r="BH431" s="66"/>
      <c r="BI431" s="66"/>
      <c r="BJ431" s="66"/>
      <c r="BK431" s="66"/>
      <c r="BL431" s="66"/>
      <c r="BM431" s="66"/>
      <c r="BN431" s="66"/>
      <c r="BO431" s="66"/>
      <c r="BP431" s="66"/>
      <c r="BQ431" s="66"/>
      <c r="BR431" s="66"/>
      <c r="BS431" s="66"/>
      <c r="BT431" s="66"/>
      <c r="BU431" s="66"/>
      <c r="BV431" s="66"/>
      <c r="BW431" s="66"/>
      <c r="BX431" s="66"/>
      <c r="BY431" s="66"/>
      <c r="BZ431" s="66"/>
      <c r="CA431" s="66"/>
      <c r="CB431" s="66"/>
      <c r="CC431" s="66"/>
    </row>
    <row r="432" spans="4:81" s="32" customFormat="1" x14ac:dyDescent="0.2">
      <c r="D432" s="38"/>
      <c r="E432" s="38"/>
      <c r="F432" s="38"/>
      <c r="G432" s="38"/>
      <c r="J432" s="38"/>
      <c r="AH432" s="66"/>
      <c r="AI432" s="66"/>
      <c r="AJ432" s="66"/>
      <c r="AK432" s="66"/>
      <c r="AL432" s="66"/>
      <c r="AM432" s="66"/>
      <c r="AN432" s="66"/>
      <c r="AO432" s="66"/>
      <c r="AP432" s="66"/>
      <c r="AQ432" s="66"/>
      <c r="AR432" s="66"/>
      <c r="AS432" s="66"/>
      <c r="AT432" s="66"/>
      <c r="AU432" s="66"/>
      <c r="AV432" s="66"/>
      <c r="AW432" s="66"/>
      <c r="AX432" s="66"/>
      <c r="AY432" s="66"/>
      <c r="AZ432" s="66"/>
      <c r="BA432" s="66"/>
      <c r="BB432" s="66"/>
      <c r="BC432" s="66"/>
      <c r="BD432" s="66"/>
      <c r="BE432" s="66"/>
      <c r="BF432" s="66"/>
      <c r="BG432" s="66"/>
      <c r="BH432" s="66"/>
      <c r="BI432" s="66"/>
      <c r="BJ432" s="66"/>
      <c r="BK432" s="66"/>
      <c r="BL432" s="66"/>
      <c r="BM432" s="66"/>
      <c r="BN432" s="66"/>
      <c r="BO432" s="66"/>
      <c r="BP432" s="66"/>
      <c r="BQ432" s="66"/>
      <c r="BR432" s="66"/>
      <c r="BS432" s="66"/>
      <c r="BT432" s="66"/>
      <c r="BU432" s="66"/>
      <c r="BV432" s="66"/>
      <c r="BW432" s="66"/>
      <c r="BX432" s="66"/>
      <c r="BY432" s="66"/>
      <c r="BZ432" s="66"/>
      <c r="CA432" s="66"/>
      <c r="CB432" s="66"/>
      <c r="CC432" s="66"/>
    </row>
    <row r="433" spans="4:81" s="32" customFormat="1" x14ac:dyDescent="0.2">
      <c r="D433" s="38"/>
      <c r="E433" s="38"/>
      <c r="F433" s="38"/>
      <c r="G433" s="38"/>
      <c r="J433" s="38"/>
      <c r="AH433" s="66"/>
      <c r="AI433" s="66"/>
      <c r="AJ433" s="66"/>
      <c r="AK433" s="66"/>
      <c r="AL433" s="66"/>
      <c r="AM433" s="66"/>
      <c r="AN433" s="66"/>
      <c r="AO433" s="66"/>
      <c r="AP433" s="66"/>
      <c r="AQ433" s="66"/>
      <c r="AR433" s="66"/>
      <c r="AS433" s="66"/>
      <c r="AT433" s="66"/>
      <c r="AU433" s="66"/>
      <c r="AV433" s="66"/>
      <c r="AW433" s="66"/>
      <c r="AX433" s="66"/>
      <c r="AY433" s="66"/>
      <c r="AZ433" s="66"/>
      <c r="BA433" s="66"/>
      <c r="BB433" s="66"/>
      <c r="BC433" s="66"/>
      <c r="BD433" s="66"/>
      <c r="BE433" s="66"/>
      <c r="BF433" s="66"/>
      <c r="BG433" s="66"/>
      <c r="BH433" s="66"/>
      <c r="BI433" s="66"/>
      <c r="BJ433" s="66"/>
      <c r="BK433" s="66"/>
      <c r="BL433" s="66"/>
      <c r="BM433" s="66"/>
      <c r="BN433" s="66"/>
      <c r="BO433" s="66"/>
      <c r="BP433" s="66"/>
      <c r="BQ433" s="66"/>
      <c r="BR433" s="66"/>
      <c r="BS433" s="66"/>
      <c r="BT433" s="66"/>
      <c r="BU433" s="66"/>
      <c r="BV433" s="66"/>
      <c r="BW433" s="66"/>
      <c r="BX433" s="66"/>
      <c r="BY433" s="66"/>
      <c r="BZ433" s="66"/>
      <c r="CA433" s="66"/>
      <c r="CB433" s="66"/>
      <c r="CC433" s="66"/>
    </row>
    <row r="434" spans="4:81" s="32" customFormat="1" x14ac:dyDescent="0.2">
      <c r="D434" s="38"/>
      <c r="E434" s="38"/>
      <c r="F434" s="38"/>
      <c r="G434" s="38"/>
      <c r="J434" s="38"/>
      <c r="AH434" s="66"/>
      <c r="AI434" s="66"/>
      <c r="AJ434" s="66"/>
      <c r="AK434" s="66"/>
      <c r="AL434" s="66"/>
      <c r="AM434" s="66"/>
      <c r="AN434" s="66"/>
      <c r="AO434" s="66"/>
      <c r="AP434" s="66"/>
      <c r="AQ434" s="66"/>
      <c r="AR434" s="66"/>
      <c r="AS434" s="66"/>
      <c r="AT434" s="66"/>
      <c r="AU434" s="66"/>
      <c r="AV434" s="66"/>
      <c r="AW434" s="66"/>
      <c r="AX434" s="66"/>
      <c r="AY434" s="66"/>
      <c r="AZ434" s="66"/>
      <c r="BA434" s="66"/>
      <c r="BB434" s="66"/>
      <c r="BC434" s="66"/>
      <c r="BD434" s="66"/>
      <c r="BE434" s="66"/>
      <c r="BF434" s="66"/>
      <c r="BG434" s="66"/>
      <c r="BH434" s="66"/>
      <c r="BI434" s="66"/>
      <c r="BJ434" s="66"/>
      <c r="BK434" s="66"/>
      <c r="BL434" s="66"/>
      <c r="BM434" s="66"/>
      <c r="BN434" s="66"/>
      <c r="BO434" s="66"/>
      <c r="BP434" s="66"/>
      <c r="BQ434" s="66"/>
      <c r="BR434" s="66"/>
      <c r="BS434" s="66"/>
      <c r="BT434" s="66"/>
      <c r="BU434" s="66"/>
      <c r="BV434" s="66"/>
      <c r="BW434" s="66"/>
      <c r="BX434" s="66"/>
      <c r="BY434" s="66"/>
      <c r="BZ434" s="66"/>
      <c r="CA434" s="66"/>
      <c r="CB434" s="66"/>
      <c r="CC434" s="66"/>
    </row>
    <row r="435" spans="4:81" s="32" customFormat="1" x14ac:dyDescent="0.2">
      <c r="D435" s="38"/>
      <c r="E435" s="38"/>
      <c r="F435" s="38"/>
      <c r="G435" s="38"/>
      <c r="J435" s="38"/>
      <c r="AH435" s="66"/>
      <c r="AI435" s="66"/>
      <c r="AJ435" s="66"/>
      <c r="AK435" s="66"/>
      <c r="AL435" s="66"/>
      <c r="AM435" s="66"/>
      <c r="AN435" s="66"/>
      <c r="AO435" s="66"/>
      <c r="AP435" s="66"/>
      <c r="AQ435" s="66"/>
      <c r="AR435" s="66"/>
      <c r="AS435" s="66"/>
      <c r="AT435" s="66"/>
      <c r="AU435" s="66"/>
      <c r="AV435" s="66"/>
      <c r="AW435" s="66"/>
      <c r="AX435" s="66"/>
      <c r="AY435" s="66"/>
      <c r="AZ435" s="66"/>
      <c r="BA435" s="66"/>
      <c r="BB435" s="66"/>
      <c r="BC435" s="66"/>
      <c r="BD435" s="66"/>
      <c r="BE435" s="66"/>
      <c r="BF435" s="66"/>
      <c r="BG435" s="66"/>
      <c r="BH435" s="66"/>
      <c r="BI435" s="66"/>
      <c r="BJ435" s="66"/>
      <c r="BK435" s="66"/>
      <c r="BL435" s="66"/>
      <c r="BM435" s="66"/>
      <c r="BN435" s="66"/>
      <c r="BO435" s="66"/>
      <c r="BP435" s="66"/>
      <c r="BQ435" s="66"/>
      <c r="BR435" s="66"/>
      <c r="BS435" s="66"/>
      <c r="BT435" s="66"/>
      <c r="BU435" s="66"/>
      <c r="BV435" s="66"/>
      <c r="BW435" s="66"/>
      <c r="BX435" s="66"/>
      <c r="BY435" s="66"/>
      <c r="BZ435" s="66"/>
      <c r="CA435" s="66"/>
      <c r="CB435" s="66"/>
      <c r="CC435" s="66"/>
    </row>
    <row r="436" spans="4:81" x14ac:dyDescent="0.2">
      <c r="J436" s="31"/>
    </row>
    <row r="437" spans="4:81" x14ac:dyDescent="0.2">
      <c r="J437" s="31"/>
    </row>
    <row r="438" spans="4:81" x14ac:dyDescent="0.2">
      <c r="J438" s="31"/>
    </row>
    <row r="439" spans="4:81" x14ac:dyDescent="0.2">
      <c r="J439" s="31"/>
    </row>
    <row r="440" spans="4:81" x14ac:dyDescent="0.2">
      <c r="J440" s="31"/>
    </row>
    <row r="441" spans="4:81" x14ac:dyDescent="0.2">
      <c r="J441" s="31"/>
    </row>
    <row r="442" spans="4:81" x14ac:dyDescent="0.2">
      <c r="J442" s="31"/>
    </row>
    <row r="443" spans="4:81" x14ac:dyDescent="0.2">
      <c r="J443" s="31"/>
    </row>
    <row r="444" spans="4:81" x14ac:dyDescent="0.2">
      <c r="J444" s="31"/>
    </row>
    <row r="445" spans="4:81" x14ac:dyDescent="0.2">
      <c r="J445" s="31"/>
    </row>
    <row r="446" spans="4:81" x14ac:dyDescent="0.2">
      <c r="J446" s="31"/>
    </row>
    <row r="447" spans="4:81" x14ac:dyDescent="0.2">
      <c r="J447" s="31"/>
    </row>
    <row r="448" spans="4:81" x14ac:dyDescent="0.2">
      <c r="J448" s="31"/>
    </row>
    <row r="449" spans="10:10" x14ac:dyDescent="0.2">
      <c r="J449" s="31"/>
    </row>
    <row r="450" spans="10:10" x14ac:dyDescent="0.2">
      <c r="J450" s="31"/>
    </row>
    <row r="451" spans="10:10" x14ac:dyDescent="0.2">
      <c r="J451" s="31"/>
    </row>
    <row r="452" spans="10:10" x14ac:dyDescent="0.2">
      <c r="J452" s="31"/>
    </row>
    <row r="453" spans="10:10" x14ac:dyDescent="0.2">
      <c r="J453" s="31"/>
    </row>
    <row r="454" spans="10:10" x14ac:dyDescent="0.2">
      <c r="J454" s="31"/>
    </row>
    <row r="455" spans="10:10" x14ac:dyDescent="0.2">
      <c r="J455" s="31"/>
    </row>
    <row r="456" spans="10:10" x14ac:dyDescent="0.2">
      <c r="J456" s="31"/>
    </row>
    <row r="457" spans="10:10" x14ac:dyDescent="0.2">
      <c r="J457" s="31"/>
    </row>
    <row r="458" spans="10:10" x14ac:dyDescent="0.2">
      <c r="J458" s="31"/>
    </row>
    <row r="459" spans="10:10" x14ac:dyDescent="0.2">
      <c r="J459" s="31"/>
    </row>
    <row r="460" spans="10:10" x14ac:dyDescent="0.2">
      <c r="J460" s="31"/>
    </row>
    <row r="461" spans="10:10" x14ac:dyDescent="0.2">
      <c r="J461" s="31"/>
    </row>
    <row r="462" spans="10:10" x14ac:dyDescent="0.2">
      <c r="J462" s="31"/>
    </row>
    <row r="463" spans="10:10" x14ac:dyDescent="0.2">
      <c r="J463" s="31"/>
    </row>
    <row r="464" spans="10:10" x14ac:dyDescent="0.2">
      <c r="J464" s="31"/>
    </row>
    <row r="465" spans="10:10" x14ac:dyDescent="0.2">
      <c r="J465" s="31"/>
    </row>
    <row r="466" spans="10:10" x14ac:dyDescent="0.2">
      <c r="J466" s="31"/>
    </row>
    <row r="467" spans="10:10" x14ac:dyDescent="0.2">
      <c r="J467" s="31"/>
    </row>
    <row r="468" spans="10:10" x14ac:dyDescent="0.2">
      <c r="J468" s="31"/>
    </row>
    <row r="469" spans="10:10" x14ac:dyDescent="0.2">
      <c r="J469" s="31"/>
    </row>
    <row r="470" spans="10:10" x14ac:dyDescent="0.2">
      <c r="J470" s="31"/>
    </row>
    <row r="471" spans="10:10" x14ac:dyDescent="0.2">
      <c r="J471" s="31"/>
    </row>
    <row r="472" spans="10:10" x14ac:dyDescent="0.2">
      <c r="J472" s="31"/>
    </row>
    <row r="473" spans="10:10" x14ac:dyDescent="0.2">
      <c r="J473" s="31"/>
    </row>
    <row r="474" spans="10:10" x14ac:dyDescent="0.2">
      <c r="J474" s="31"/>
    </row>
    <row r="475" spans="10:10" x14ac:dyDescent="0.2">
      <c r="J475" s="31"/>
    </row>
    <row r="476" spans="10:10" x14ac:dyDescent="0.2">
      <c r="J476" s="31"/>
    </row>
    <row r="477" spans="10:10" x14ac:dyDescent="0.2">
      <c r="J477" s="31"/>
    </row>
    <row r="478" spans="10:10" x14ac:dyDescent="0.2">
      <c r="J478" s="31"/>
    </row>
    <row r="479" spans="10:10" x14ac:dyDescent="0.2">
      <c r="J479" s="31"/>
    </row>
    <row r="480" spans="10:10" x14ac:dyDescent="0.2">
      <c r="J480" s="31"/>
    </row>
    <row r="481" spans="10:10" x14ac:dyDescent="0.2">
      <c r="J481" s="31"/>
    </row>
    <row r="482" spans="10:10" x14ac:dyDescent="0.2">
      <c r="J482" s="31"/>
    </row>
    <row r="483" spans="10:10" x14ac:dyDescent="0.2">
      <c r="J483" s="31"/>
    </row>
    <row r="484" spans="10:10" x14ac:dyDescent="0.2">
      <c r="J484" s="31"/>
    </row>
    <row r="485" spans="10:10" x14ac:dyDescent="0.2">
      <c r="J485" s="31"/>
    </row>
    <row r="486" spans="10:10" x14ac:dyDescent="0.2">
      <c r="J486" s="31"/>
    </row>
    <row r="487" spans="10:10" x14ac:dyDescent="0.2">
      <c r="J487" s="31"/>
    </row>
    <row r="488" spans="10:10" x14ac:dyDescent="0.2">
      <c r="J488" s="31"/>
    </row>
    <row r="489" spans="10:10" x14ac:dyDescent="0.2">
      <c r="J489" s="31"/>
    </row>
    <row r="490" spans="10:10" x14ac:dyDescent="0.2">
      <c r="J490" s="31"/>
    </row>
    <row r="491" spans="10:10" x14ac:dyDescent="0.2">
      <c r="J491" s="31"/>
    </row>
    <row r="492" spans="10:10" x14ac:dyDescent="0.2">
      <c r="J492" s="31"/>
    </row>
    <row r="493" spans="10:10" x14ac:dyDescent="0.2">
      <c r="J493" s="31"/>
    </row>
    <row r="494" spans="10:10" x14ac:dyDescent="0.2">
      <c r="J494" s="31"/>
    </row>
    <row r="495" spans="10:10" x14ac:dyDescent="0.2">
      <c r="J495" s="31"/>
    </row>
    <row r="496" spans="10:10" x14ac:dyDescent="0.2">
      <c r="J496" s="31"/>
    </row>
    <row r="497" spans="10:10" x14ac:dyDescent="0.2">
      <c r="J497" s="31"/>
    </row>
    <row r="498" spans="10:10" x14ac:dyDescent="0.2">
      <c r="J498" s="31"/>
    </row>
    <row r="499" spans="10:10" x14ac:dyDescent="0.2">
      <c r="J499" s="31"/>
    </row>
    <row r="500" spans="10:10" x14ac:dyDescent="0.2">
      <c r="J500" s="31"/>
    </row>
    <row r="501" spans="10:10" x14ac:dyDescent="0.2">
      <c r="J501" s="31"/>
    </row>
    <row r="502" spans="10:10" x14ac:dyDescent="0.2">
      <c r="J502" s="31"/>
    </row>
    <row r="503" spans="10:10" x14ac:dyDescent="0.2">
      <c r="J503" s="31"/>
    </row>
    <row r="504" spans="10:10" x14ac:dyDescent="0.2">
      <c r="J504" s="31"/>
    </row>
    <row r="505" spans="10:10" x14ac:dyDescent="0.2">
      <c r="J505" s="31"/>
    </row>
    <row r="506" spans="10:10" x14ac:dyDescent="0.2">
      <c r="J506" s="31"/>
    </row>
    <row r="507" spans="10:10" x14ac:dyDescent="0.2">
      <c r="J507" s="31"/>
    </row>
  </sheetData>
  <sortState ref="D6:Y329">
    <sortCondition ref="E6:E329"/>
    <sortCondition ref="F6:F329"/>
  </sortState>
  <mergeCells count="16">
    <mergeCell ref="A30:C30"/>
    <mergeCell ref="A24:C24"/>
    <mergeCell ref="A18:C18"/>
    <mergeCell ref="A19:C23"/>
    <mergeCell ref="P13:Q25"/>
    <mergeCell ref="A25:C28"/>
    <mergeCell ref="C1:O2"/>
    <mergeCell ref="D14:D16"/>
    <mergeCell ref="E14:E16"/>
    <mergeCell ref="F14:F16"/>
    <mergeCell ref="H14:M15"/>
    <mergeCell ref="N14:O15"/>
    <mergeCell ref="C3:O5"/>
    <mergeCell ref="A14:C16"/>
    <mergeCell ref="G14:G16"/>
    <mergeCell ref="C6:O11"/>
  </mergeCells>
  <hyperlinks>
    <hyperlink ref="A30" r:id="rId1"/>
    <hyperlink ref="B30" r:id="rId2" display="http://mlwsurbantreesinterception.weebly.com/interception-model.html"/>
    <hyperlink ref="C30" r:id="rId3" display="http://mlwsurbantreesinterception.weebly.com/interception-model.html"/>
  </hyperlinks>
  <pageMargins left="0.7" right="0.7" top="0.75" bottom="0.75" header="0.3" footer="0.3"/>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G532"/>
  <sheetViews>
    <sheetView workbookViewId="0">
      <selection activeCell="H205" sqref="H205"/>
    </sheetView>
  </sheetViews>
  <sheetFormatPr baseColWidth="10" defaultRowHeight="16" x14ac:dyDescent="0.2"/>
  <cols>
    <col min="1" max="2" width="10.83203125" style="32"/>
    <col min="3" max="3" width="12.5" style="32" customWidth="1"/>
    <col min="4" max="6" width="10.83203125" style="31"/>
    <col min="22" max="22" width="11.1640625" customWidth="1"/>
    <col min="37" max="39" width="10.83203125" style="66"/>
    <col min="40" max="40" width="15.5" style="66" customWidth="1"/>
    <col min="41" max="41" width="14.1640625" style="66" customWidth="1"/>
    <col min="42" max="42" width="10.83203125" style="66"/>
    <col min="43" max="43" width="15.5" style="66" customWidth="1"/>
    <col min="44" max="44" width="18" style="66" customWidth="1"/>
    <col min="45" max="53" width="10.83203125" style="66"/>
    <col min="54" max="54" width="15.1640625" style="66" customWidth="1"/>
    <col min="55" max="163" width="10.83203125" style="66"/>
  </cols>
  <sheetData>
    <row r="1" spans="1:55" ht="16" customHeight="1" thickTop="1" thickBot="1" x14ac:dyDescent="0.25">
      <c r="A1" s="66"/>
      <c r="B1" s="66"/>
      <c r="C1" s="66"/>
      <c r="D1" s="488" t="s">
        <v>38</v>
      </c>
      <c r="E1" s="580"/>
      <c r="F1" s="580"/>
      <c r="G1" s="580"/>
      <c r="H1" s="580"/>
      <c r="I1" s="580"/>
      <c r="J1" s="580"/>
      <c r="K1" s="580"/>
      <c r="L1" s="580"/>
      <c r="M1" s="580"/>
      <c r="N1" s="580"/>
      <c r="O1" s="580"/>
      <c r="P1" s="580"/>
      <c r="Q1" s="580"/>
      <c r="R1" s="580"/>
      <c r="S1" s="581"/>
      <c r="T1" s="66"/>
      <c r="U1" s="66"/>
      <c r="V1" s="66"/>
      <c r="W1" s="66"/>
      <c r="X1" s="66"/>
      <c r="Y1" s="66"/>
      <c r="Z1" s="66"/>
      <c r="AA1" s="66"/>
      <c r="AB1" s="66"/>
      <c r="AC1" s="66"/>
      <c r="AD1" s="66"/>
      <c r="AE1" s="66"/>
      <c r="AF1" s="66"/>
      <c r="AG1" s="66"/>
      <c r="AH1" s="66"/>
      <c r="AI1" s="66"/>
      <c r="AJ1" s="66"/>
    </row>
    <row r="2" spans="1:55" ht="20" customHeight="1" thickBot="1" x14ac:dyDescent="0.25">
      <c r="A2" s="66"/>
      <c r="B2" s="66"/>
      <c r="C2" s="85"/>
      <c r="D2" s="582"/>
      <c r="E2" s="583"/>
      <c r="F2" s="583"/>
      <c r="G2" s="583"/>
      <c r="H2" s="583"/>
      <c r="I2" s="583"/>
      <c r="J2" s="583"/>
      <c r="K2" s="583"/>
      <c r="L2" s="583"/>
      <c r="M2" s="583"/>
      <c r="N2" s="583"/>
      <c r="O2" s="583"/>
      <c r="P2" s="583"/>
      <c r="Q2" s="583"/>
      <c r="R2" s="583"/>
      <c r="S2" s="584"/>
      <c r="T2" s="66"/>
      <c r="U2" s="66"/>
      <c r="V2" s="66"/>
      <c r="W2" s="66"/>
      <c r="X2" s="66"/>
      <c r="Y2" s="66"/>
      <c r="Z2" s="66"/>
      <c r="AA2" s="66"/>
      <c r="AB2" s="66"/>
      <c r="AC2" s="66"/>
      <c r="AD2" s="66"/>
      <c r="AE2" s="66"/>
      <c r="AF2" s="66"/>
      <c r="AG2" s="66"/>
      <c r="AH2" s="66"/>
      <c r="AI2" s="66"/>
      <c r="AJ2" s="66"/>
      <c r="AK2" s="589" t="s">
        <v>46</v>
      </c>
      <c r="AL2" s="590"/>
      <c r="AM2" s="133" t="s">
        <v>0</v>
      </c>
      <c r="AN2" s="184">
        <f>G15</f>
        <v>0</v>
      </c>
      <c r="AO2" s="185">
        <f>L15</f>
        <v>0</v>
      </c>
      <c r="AP2" s="185">
        <f>Q15</f>
        <v>0</v>
      </c>
      <c r="AQ2" s="185">
        <f>V15</f>
        <v>0</v>
      </c>
      <c r="AR2" s="185">
        <f>AA15</f>
        <v>0</v>
      </c>
      <c r="AS2" s="186">
        <f>AF15</f>
        <v>0</v>
      </c>
      <c r="AU2" s="567" t="s">
        <v>45</v>
      </c>
      <c r="AV2" s="568"/>
      <c r="AW2" s="170" t="s">
        <v>0</v>
      </c>
      <c r="AX2" s="181">
        <f>G15</f>
        <v>0</v>
      </c>
      <c r="AY2" s="168">
        <f>L15</f>
        <v>0</v>
      </c>
      <c r="AZ2" s="168">
        <f>Q15</f>
        <v>0</v>
      </c>
      <c r="BA2" s="168">
        <f>V15</f>
        <v>0</v>
      </c>
      <c r="BB2" s="168">
        <f>AA15</f>
        <v>0</v>
      </c>
      <c r="BC2" s="169">
        <f>AF15</f>
        <v>0</v>
      </c>
    </row>
    <row r="3" spans="1:55" ht="17" customHeight="1" thickTop="1" x14ac:dyDescent="0.2">
      <c r="A3" s="66"/>
      <c r="B3" s="66"/>
      <c r="C3" s="85"/>
      <c r="D3" s="438" t="s">
        <v>43</v>
      </c>
      <c r="E3" s="439"/>
      <c r="F3" s="439"/>
      <c r="G3" s="439"/>
      <c r="H3" s="439"/>
      <c r="I3" s="439"/>
      <c r="J3" s="439"/>
      <c r="K3" s="439"/>
      <c r="L3" s="439"/>
      <c r="M3" s="439"/>
      <c r="N3" s="439"/>
      <c r="O3" s="439"/>
      <c r="P3" s="439"/>
      <c r="Q3" s="439"/>
      <c r="R3" s="439"/>
      <c r="S3" s="440"/>
      <c r="T3" s="66"/>
      <c r="U3" s="66"/>
      <c r="V3" s="66"/>
      <c r="W3" s="66"/>
      <c r="X3" s="66"/>
      <c r="Y3" s="66"/>
      <c r="Z3" s="66"/>
      <c r="AA3" s="66"/>
      <c r="AB3" s="66"/>
      <c r="AC3" s="66"/>
      <c r="AD3" s="66"/>
      <c r="AE3" s="66"/>
      <c r="AF3" s="66"/>
      <c r="AG3" s="66"/>
      <c r="AH3" s="66"/>
      <c r="AI3" s="66"/>
      <c r="AJ3" s="66"/>
      <c r="AK3" s="591"/>
      <c r="AL3" s="570"/>
      <c r="AM3" s="182">
        <v>12</v>
      </c>
      <c r="AN3" s="173">
        <f>SUMIF((INDEX(K:K,17+15*(ROW()-ROW($AN$3))):INDEX(K:K,16+15*(ROW()-ROW($AN$3)+1))), "&gt;0")</f>
        <v>0</v>
      </c>
      <c r="AO3" s="187">
        <f>SUMIF((INDEX(O:O,17+15*(ROW()-ROW($AO$3))):INDEX(O:O,16+15*(ROW()-ROW($AO$3)+1))), "&gt;0")</f>
        <v>0</v>
      </c>
      <c r="AP3" s="187">
        <f>SUMIF((INDEX(U:U,17+15*(ROW()-ROW($AP$3))):INDEX(U:U,16+15*(ROW()-ROW($AP$3)+1))), "&gt;0")</f>
        <v>0</v>
      </c>
      <c r="AQ3" s="187">
        <f>SUMIF((INDEX(Z:Z,17+15*(ROW()-ROW($AQ$3))):INDEX(Z:Z,16+15*(ROW()-ROW($AQ$3)+1))), "&gt;0")</f>
        <v>0</v>
      </c>
      <c r="AR3" s="187">
        <f>SUMIF((INDEX(AE:AE,17+15*(ROW()-ROW($AR$3))):INDEX(AE:AE,16+15*(ROW()-ROW($AR$3)+1))), "&gt;0")</f>
        <v>0</v>
      </c>
      <c r="AS3" s="188">
        <f>SUMIF((INDEX(AJ:AJ,17+15*(ROW()-ROW($AS$3))):INDEX(AJ:AJ,16+15*(ROW()-ROW($AS$3)+1))), "&gt;0")</f>
        <v>0</v>
      </c>
      <c r="AU3" s="569"/>
      <c r="AV3" s="570"/>
      <c r="AW3" s="171">
        <v>12</v>
      </c>
      <c r="AX3" s="173" t="e">
        <f>AVERAGEIF((INDEX(K:K,17+15*(ROW()-ROW($AX$3))):INDEX(K:K,16+15*(ROW()-ROW($AX$3)+1))), "&gt;0")</f>
        <v>#DIV/0!</v>
      </c>
      <c r="AY3" s="174" t="e">
        <f>AVERAGEIF((INDEX(O:O,17+15*(ROW()-ROW($AY$3))):INDEX(O:O,16+15*(ROW()-ROW($AY$3)+1))), "&gt;0")</f>
        <v>#DIV/0!</v>
      </c>
      <c r="AZ3" s="174" t="e">
        <f>AVERAGEIF((INDEX(U:U,17+15*(ROW()-ROW($AZ$3))):INDEX(U:U,16+15*(ROW()-ROW($AZ$3)+1))), "&gt;0")</f>
        <v>#DIV/0!</v>
      </c>
      <c r="BA3" s="174" t="e">
        <f>AVERAGEIF((INDEX(Z:Z,17+15*(ROW()-ROW($BA$3))):INDEX(Z:Z,16+15*(ROW()-ROW($BA$3)+1))), "&gt;0")</f>
        <v>#DIV/0!</v>
      </c>
      <c r="BB3" s="174" t="e">
        <f>AVERAGEIF((INDEX(AE:AE,17+15*(ROW()-ROW($BB$3))):INDEX(AE:AE,16+15*(ROW()-ROW($BB$3)+1))), "&gt;0")</f>
        <v>#DIV/0!</v>
      </c>
      <c r="BC3" s="175" t="e">
        <f>AVERAGEIF((INDEX(AJ:AJ,17+15*(ROW()-ROW($BC$3))):INDEX(AJ:AJ,16+15*(ROW()-ROW($BC$3)+1))), "&gt;0")</f>
        <v>#DIV/0!</v>
      </c>
    </row>
    <row r="4" spans="1:55" ht="16" customHeight="1" x14ac:dyDescent="0.2">
      <c r="A4" s="66"/>
      <c r="B4" s="66"/>
      <c r="C4" s="85"/>
      <c r="D4" s="441"/>
      <c r="E4" s="371"/>
      <c r="F4" s="371"/>
      <c r="G4" s="371"/>
      <c r="H4" s="371"/>
      <c r="I4" s="371"/>
      <c r="J4" s="371"/>
      <c r="K4" s="371"/>
      <c r="L4" s="371"/>
      <c r="M4" s="371"/>
      <c r="N4" s="371"/>
      <c r="O4" s="371"/>
      <c r="P4" s="371"/>
      <c r="Q4" s="371"/>
      <c r="R4" s="371"/>
      <c r="S4" s="442"/>
      <c r="T4" s="66"/>
      <c r="U4" s="66"/>
      <c r="V4" s="66"/>
      <c r="W4" s="66"/>
      <c r="X4" s="66"/>
      <c r="Y4" s="66"/>
      <c r="Z4" s="66"/>
      <c r="AA4" s="66"/>
      <c r="AB4" s="66"/>
      <c r="AC4" s="66"/>
      <c r="AD4" s="66"/>
      <c r="AE4" s="66"/>
      <c r="AF4" s="66"/>
      <c r="AG4" s="66"/>
      <c r="AH4" s="66"/>
      <c r="AI4" s="66"/>
      <c r="AJ4" s="66"/>
      <c r="AK4" s="591"/>
      <c r="AL4" s="570"/>
      <c r="AM4" s="182">
        <v>1</v>
      </c>
      <c r="AN4" s="176">
        <f>SUMIF((INDEX(K:K,17+15*(ROW()-ROW($AN$3))):INDEX(K:K,16+15*(ROW()-ROW($AN$3)+1))), "&gt;0")</f>
        <v>0</v>
      </c>
      <c r="AO4" s="21">
        <f>SUMIF((INDEX(O:O,17+15*(ROW()-ROW($AO$3))):INDEX(O:O,16+15*(ROW()-ROW($AO$3)+1))), "&gt;0")</f>
        <v>0</v>
      </c>
      <c r="AP4" s="21">
        <f>SUMIF((INDEX(U:U,17+15*(ROW()-ROW($AP$3))):INDEX(U:U,16+15*(ROW()-ROW($AP$3)+1))), "&gt;0")</f>
        <v>0</v>
      </c>
      <c r="AQ4" s="21">
        <f>SUMIF((INDEX(Z:Z,17+15*(ROW()-ROW($AQ$3))):INDEX(Z:Z,16+15*(ROW()-ROW($AQ$3)+1))), "&gt;0")</f>
        <v>0</v>
      </c>
      <c r="AR4" s="21">
        <f>SUMIF((INDEX(AE:AE,17+15*(ROW()-ROW($AR$3))):INDEX(AE:AE,16+15*(ROW()-ROW($AR$3)+1))), "&gt;0")</f>
        <v>0</v>
      </c>
      <c r="AS4" s="165">
        <f>SUMIF((INDEX(AJ:AJ,17+15*(ROW()-ROW($AS$3))):INDEX(AJ:AJ,16+15*(ROW()-ROW($AS$3)+1))), "&gt;0")</f>
        <v>0</v>
      </c>
      <c r="AU4" s="569"/>
      <c r="AV4" s="570"/>
      <c r="AW4" s="171">
        <v>1</v>
      </c>
      <c r="AX4" s="176" t="e">
        <f>AVERAGEIF((INDEX(K:K,17+15*(ROW()-ROW($AX$3))):INDEX(K:K,16+15*(ROW()-ROW($AX$3)+1))), "&gt;0")</f>
        <v>#DIV/0!</v>
      </c>
      <c r="AY4" s="87" t="e">
        <f>AVERAGEIF((INDEX(O:O,17+15*(ROW()-ROW($AY$3))):INDEX(O:O,16+15*(ROW()-ROW($AY$3)+1))), "&gt;0")</f>
        <v>#DIV/0!</v>
      </c>
      <c r="AZ4" s="87" t="e">
        <f>AVERAGEIF((INDEX(U:U,17+15*(ROW()-ROW($AZ$3))):INDEX(U:U,16+15*(ROW()-ROW($AZ$3)+1))), "&gt;0")</f>
        <v>#DIV/0!</v>
      </c>
      <c r="BA4" s="87" t="e">
        <f>AVERAGEIF((INDEX(Z:Z,17+15*(ROW()-ROW($BA$3))):INDEX(Z:Z,16+15*(ROW()-ROW($BA$3)+1))), "&gt;0")</f>
        <v>#DIV/0!</v>
      </c>
      <c r="BB4" s="87" t="e">
        <f>AVERAGEIF((INDEX(AE:AE,17+15*(ROW()-ROW($BB$3))):INDEX(AE:AE,16+15*(ROW()-ROW($BB$3)+1))), "&gt;0")</f>
        <v>#DIV/0!</v>
      </c>
      <c r="BC4" s="177" t="e">
        <f>AVERAGEIF((INDEX(AJ:AJ,17+15*(ROW()-ROW($BC$3))):INDEX(AJ:AJ,16+15*(ROW()-ROW($BC$3)+1))), "&gt;0")</f>
        <v>#DIV/0!</v>
      </c>
    </row>
    <row r="5" spans="1:55" ht="16" customHeight="1" x14ac:dyDescent="0.2">
      <c r="A5" s="66"/>
      <c r="B5" s="66"/>
      <c r="C5" s="85"/>
      <c r="D5" s="441"/>
      <c r="E5" s="371"/>
      <c r="F5" s="371"/>
      <c r="G5" s="371"/>
      <c r="H5" s="371"/>
      <c r="I5" s="371"/>
      <c r="J5" s="371"/>
      <c r="K5" s="371"/>
      <c r="L5" s="371"/>
      <c r="M5" s="371"/>
      <c r="N5" s="371"/>
      <c r="O5" s="371"/>
      <c r="P5" s="371"/>
      <c r="Q5" s="371"/>
      <c r="R5" s="371"/>
      <c r="S5" s="442"/>
      <c r="T5" s="66"/>
      <c r="U5" s="66"/>
      <c r="V5" s="66"/>
      <c r="W5" s="66"/>
      <c r="X5" s="66"/>
      <c r="Y5" s="66"/>
      <c r="Z5" s="66"/>
      <c r="AA5" s="66"/>
      <c r="AB5" s="66"/>
      <c r="AC5" s="66"/>
      <c r="AD5" s="66"/>
      <c r="AE5" s="66"/>
      <c r="AF5" s="66"/>
      <c r="AG5" s="66"/>
      <c r="AH5" s="66"/>
      <c r="AI5" s="66"/>
      <c r="AJ5" s="66"/>
      <c r="AK5" s="591"/>
      <c r="AL5" s="570"/>
      <c r="AM5" s="182">
        <v>2</v>
      </c>
      <c r="AN5" s="176">
        <f>SUMIF((INDEX(K:K,17+15*(ROW()-ROW($AN$3))):INDEX(K:K,16+15*(ROW()-ROW($AN$3)+1))), "&gt;0")</f>
        <v>0</v>
      </c>
      <c r="AO5" s="21">
        <f>SUMIF((INDEX(O:O,17+15*(ROW()-ROW($AO$3))):INDEX(O:O,16+15*(ROW()-ROW($AO$3)+1))), "&gt;0")</f>
        <v>0</v>
      </c>
      <c r="AP5" s="21">
        <f>SUMIF((INDEX(U:U,17+15*(ROW()-ROW($AP$3))):INDEX(U:U,16+15*(ROW()-ROW($AP$3)+1))), "&gt;0")</f>
        <v>0</v>
      </c>
      <c r="AQ5" s="21">
        <f>SUMIF((INDEX(Z:Z,17+15*(ROW()-ROW($AQ$3))):INDEX(Z:Z,16+15*(ROW()-ROW($AQ$3)+1))), "&gt;0")</f>
        <v>0</v>
      </c>
      <c r="AR5" s="21">
        <f>SUMIF((INDEX(AE:AE,17+15*(ROW()-ROW($AR$3))):INDEX(AE:AE,16+15*(ROW()-ROW($AR$3)+1))), "&gt;0")</f>
        <v>0</v>
      </c>
      <c r="AS5" s="165">
        <f>SUMIF((INDEX(AJ:AJ,17+15*(ROW()-ROW($AS$3))):INDEX(AJ:AJ,16+15*(ROW()-ROW($AS$3)+1))), "&gt;0")</f>
        <v>0</v>
      </c>
      <c r="AU5" s="569"/>
      <c r="AV5" s="570"/>
      <c r="AW5" s="171">
        <v>2</v>
      </c>
      <c r="AX5" s="176" t="e">
        <f>AVERAGEIF((INDEX(K:K,17+15*(ROW()-ROW($AX$3))):INDEX(K:K,16+15*(ROW()-ROW($AX$3)+1))), "&gt;0")</f>
        <v>#DIV/0!</v>
      </c>
      <c r="AY5" s="87" t="e">
        <f>AVERAGEIF((INDEX(O:O,17+15*(ROW()-ROW($AY$3))):INDEX(O:O,16+15*(ROW()-ROW($AY$3)+1))), "&gt;0")</f>
        <v>#DIV/0!</v>
      </c>
      <c r="AZ5" s="87" t="e">
        <f>AVERAGEIF((INDEX(U:U,17+15*(ROW()-ROW($AZ$3))):INDEX(U:U,16+15*(ROW()-ROW($AZ$3)+1))), "&gt;0")</f>
        <v>#DIV/0!</v>
      </c>
      <c r="BA5" s="87" t="e">
        <f>AVERAGEIF((INDEX(Z:Z,17+15*(ROW()-ROW($BA$3))):INDEX(Z:Z,16+15*(ROW()-ROW($BA$3)+1))), "&gt;0")</f>
        <v>#DIV/0!</v>
      </c>
      <c r="BB5" s="87" t="e">
        <f>AVERAGEIF((INDEX(AE:AE,17+15*(ROW()-ROW($BB$3))):INDEX(AE:AE,16+15*(ROW()-ROW($BB$3)+1))), "&gt;0")</f>
        <v>#DIV/0!</v>
      </c>
      <c r="BC5" s="177" t="e">
        <f>AVERAGEIF((INDEX(AJ:AJ,17+15*(ROW()-ROW($BC$3))):INDEX(AJ:AJ,16+15*(ROW()-ROW($BC$3)+1))), "&gt;0")</f>
        <v>#DIV/0!</v>
      </c>
    </row>
    <row r="6" spans="1:55" ht="16" customHeight="1" x14ac:dyDescent="0.2">
      <c r="A6" s="66"/>
      <c r="B6" s="66"/>
      <c r="C6" s="85"/>
      <c r="D6" s="441"/>
      <c r="E6" s="371"/>
      <c r="F6" s="371"/>
      <c r="G6" s="371"/>
      <c r="H6" s="371"/>
      <c r="I6" s="371"/>
      <c r="J6" s="371"/>
      <c r="K6" s="371"/>
      <c r="L6" s="371"/>
      <c r="M6" s="371"/>
      <c r="N6" s="371"/>
      <c r="O6" s="371"/>
      <c r="P6" s="371"/>
      <c r="Q6" s="371"/>
      <c r="R6" s="371"/>
      <c r="S6" s="442"/>
      <c r="T6" s="66"/>
      <c r="U6" s="66"/>
      <c r="V6" s="66"/>
      <c r="W6" s="66"/>
      <c r="X6" s="66"/>
      <c r="Y6" s="66"/>
      <c r="Z6" s="66"/>
      <c r="AA6" s="66"/>
      <c r="AB6" s="66"/>
      <c r="AC6" s="66"/>
      <c r="AD6" s="66"/>
      <c r="AE6" s="66"/>
      <c r="AF6" s="66"/>
      <c r="AG6" s="66"/>
      <c r="AH6" s="66"/>
      <c r="AI6" s="66"/>
      <c r="AJ6" s="66"/>
      <c r="AK6" s="591"/>
      <c r="AL6" s="570"/>
      <c r="AM6" s="182">
        <v>3</v>
      </c>
      <c r="AN6" s="176">
        <f>SUMIF((INDEX(K:K,17+15*(ROW()-ROW($AN$3))):INDEX(K:K,16+15*(ROW()-ROW($AN$3)+1))), "&gt;0")</f>
        <v>0</v>
      </c>
      <c r="AO6" s="21">
        <f>SUMIF((INDEX(O:O,17+15*(ROW()-ROW($AO$3))):INDEX(O:O,16+15*(ROW()-ROW($AO$3)+1))), "&gt;0")</f>
        <v>0</v>
      </c>
      <c r="AP6" s="21">
        <f>SUMIF((INDEX(U:U,17+15*(ROW()-ROW($AP$3))):INDEX(U:U,16+15*(ROW()-ROW($AP$3)+1))), "&gt;0")</f>
        <v>0</v>
      </c>
      <c r="AQ6" s="21">
        <f>SUMIF((INDEX(Z:Z,17+15*(ROW()-ROW($AQ$3))):INDEX(Z:Z,16+15*(ROW()-ROW($AQ$3)+1))), "&gt;0")</f>
        <v>0</v>
      </c>
      <c r="AR6" s="21">
        <f>SUMIF((INDEX(AE:AE,17+15*(ROW()-ROW($AR$3))):INDEX(AE:AE,16+15*(ROW()-ROW($AR$3)+1))), "&gt;0")</f>
        <v>0</v>
      </c>
      <c r="AS6" s="165">
        <f>SUMIF((INDEX(AJ:AJ,17+15*(ROW()-ROW($AS$3))):INDEX(AJ:AJ,16+15*(ROW()-ROW($AS$3)+1))), "&gt;0")</f>
        <v>0</v>
      </c>
      <c r="AU6" s="569"/>
      <c r="AV6" s="570"/>
      <c r="AW6" s="171">
        <v>3</v>
      </c>
      <c r="AX6" s="176" t="e">
        <f>AVERAGEIF((INDEX(K:K,17+15*(ROW()-ROW($AX$3))):INDEX(K:K,16+15*(ROW()-ROW($AX$3)+1))), "&gt;0")</f>
        <v>#DIV/0!</v>
      </c>
      <c r="AY6" s="87" t="e">
        <f>AVERAGEIF((INDEX(O:O,17+15*(ROW()-ROW($AY$3))):INDEX(O:O,16+15*(ROW()-ROW($AY$3)+1))), "&gt;0")</f>
        <v>#DIV/0!</v>
      </c>
      <c r="AZ6" s="87" t="e">
        <f>AVERAGEIF((INDEX(U:U,17+15*(ROW()-ROW($AZ$3))):INDEX(U:U,16+15*(ROW()-ROW($AZ$3)+1))), "&gt;0")</f>
        <v>#DIV/0!</v>
      </c>
      <c r="BA6" s="87" t="e">
        <f>AVERAGEIF((INDEX(Z:Z,17+15*(ROW()-ROW($BA$3))):INDEX(Z:Z,16+15*(ROW()-ROW($BA$3)+1))), "&gt;0")</f>
        <v>#DIV/0!</v>
      </c>
      <c r="BB6" s="87" t="e">
        <f>AVERAGEIF((INDEX(AE:AE,17+15*(ROW()-ROW($BB$3))):INDEX(AE:AE,16+15*(ROW()-ROW($BB$3)+1))), "&gt;0")</f>
        <v>#DIV/0!</v>
      </c>
      <c r="BC6" s="177" t="e">
        <f>AVERAGEIF((INDEX(AJ:AJ,17+15*(ROW()-ROW($BC$3))):INDEX(AJ:AJ,16+15*(ROW()-ROW($BC$3)+1))), "&gt;0")</f>
        <v>#DIV/0!</v>
      </c>
    </row>
    <row r="7" spans="1:55" ht="16" customHeight="1" x14ac:dyDescent="0.2">
      <c r="A7" s="66"/>
      <c r="B7" s="66"/>
      <c r="C7" s="85"/>
      <c r="D7" s="441"/>
      <c r="E7" s="371"/>
      <c r="F7" s="371"/>
      <c r="G7" s="371"/>
      <c r="H7" s="371"/>
      <c r="I7" s="371"/>
      <c r="J7" s="371"/>
      <c r="K7" s="371"/>
      <c r="L7" s="371"/>
      <c r="M7" s="371"/>
      <c r="N7" s="371"/>
      <c r="O7" s="371"/>
      <c r="P7" s="371"/>
      <c r="Q7" s="371"/>
      <c r="R7" s="371"/>
      <c r="S7" s="442"/>
      <c r="T7" s="66"/>
      <c r="U7" s="66"/>
      <c r="V7" s="66"/>
      <c r="W7" s="66"/>
      <c r="X7" s="66"/>
      <c r="Y7" s="66"/>
      <c r="Z7" s="66"/>
      <c r="AA7" s="66"/>
      <c r="AB7" s="66"/>
      <c r="AC7" s="66"/>
      <c r="AD7" s="66"/>
      <c r="AE7" s="66"/>
      <c r="AF7" s="66"/>
      <c r="AG7" s="66"/>
      <c r="AH7" s="66"/>
      <c r="AI7" s="66"/>
      <c r="AJ7" s="66"/>
      <c r="AK7" s="591"/>
      <c r="AL7" s="570"/>
      <c r="AM7" s="182">
        <v>4</v>
      </c>
      <c r="AN7" s="176">
        <f>SUMIF((INDEX(K:K,17+15*(ROW()-ROW($AN$3))):INDEX(K:K,16+15*(ROW()-ROW($AN$3)+1))), "&gt;0")</f>
        <v>0</v>
      </c>
      <c r="AO7" s="21">
        <f>SUMIF((INDEX(O:O,17+15*(ROW()-ROW($AO$3))):INDEX(O:O,16+15*(ROW()-ROW($AO$3)+1))), "&gt;0")</f>
        <v>0</v>
      </c>
      <c r="AP7" s="21">
        <f>SUMIF((INDEX(U:U,17+15*(ROW()-ROW($AP$3))):INDEX(U:U,16+15*(ROW()-ROW($AP$3)+1))), "&gt;0")</f>
        <v>0</v>
      </c>
      <c r="AQ7" s="21">
        <f>SUMIF((INDEX(Z:Z,17+15*(ROW()-ROW($AQ$3))):INDEX(Z:Z,16+15*(ROW()-ROW($AQ$3)+1))), "&gt;0")</f>
        <v>0</v>
      </c>
      <c r="AR7" s="21">
        <f>SUMIF((INDEX(AE:AE,17+15*(ROW()-ROW($AR$3))):INDEX(AE:AE,16+15*(ROW()-ROW($AR$3)+1))), "&gt;0")</f>
        <v>0</v>
      </c>
      <c r="AS7" s="165">
        <f>SUMIF((INDEX(AJ:AJ,17+15*(ROW()-ROW($AS$3))):INDEX(AJ:AJ,16+15*(ROW()-ROW($AS$3)+1))), "&gt;0")</f>
        <v>0</v>
      </c>
      <c r="AU7" s="569"/>
      <c r="AV7" s="570"/>
      <c r="AW7" s="171">
        <v>4</v>
      </c>
      <c r="AX7" s="176" t="e">
        <f>AVERAGEIF((INDEX(K:K,17+15*(ROW()-ROW($AX$3))):INDEX(K:K,16+15*(ROW()-ROW($AX$3)+1))), "&gt;0")</f>
        <v>#DIV/0!</v>
      </c>
      <c r="AY7" s="87" t="e">
        <f>AVERAGEIF((INDEX(O:O,17+15*(ROW()-ROW($AY$3))):INDEX(O:O,16+15*(ROW()-ROW($AY$3)+1))), "&gt;0")</f>
        <v>#DIV/0!</v>
      </c>
      <c r="AZ7" s="87" t="e">
        <f>AVERAGEIF((INDEX(U:U,17+15*(ROW()-ROW($AZ$3))):INDEX(U:U,16+15*(ROW()-ROW($AZ$3)+1))), "&gt;0")</f>
        <v>#DIV/0!</v>
      </c>
      <c r="BA7" s="87" t="e">
        <f>AVERAGEIF((INDEX(Z:Z,17+15*(ROW()-ROW($BA$3))):INDEX(Z:Z,16+15*(ROW()-ROW($BA$3)+1))), "&gt;0")</f>
        <v>#DIV/0!</v>
      </c>
      <c r="BB7" s="87" t="e">
        <f>AVERAGEIF((INDEX(AE:AE,17+15*(ROW()-ROW($BB$3))):INDEX(AE:AE,16+15*(ROW()-ROW($BB$3)+1))), "&gt;0")</f>
        <v>#DIV/0!</v>
      </c>
      <c r="BC7" s="177" t="e">
        <f>AVERAGEIF((INDEX(AJ:AJ,17+15*(ROW()-ROW($BC$3))):INDEX(AJ:AJ,16+15*(ROW()-ROW($BC$3)+1))), "&gt;0")</f>
        <v>#DIV/0!</v>
      </c>
    </row>
    <row r="8" spans="1:55" ht="16" customHeight="1" x14ac:dyDescent="0.2">
      <c r="A8" s="66"/>
      <c r="B8" s="66"/>
      <c r="C8" s="85"/>
      <c r="D8" s="441" t="s">
        <v>81</v>
      </c>
      <c r="E8" s="371"/>
      <c r="F8" s="371"/>
      <c r="G8" s="371"/>
      <c r="H8" s="371"/>
      <c r="I8" s="371"/>
      <c r="J8" s="371"/>
      <c r="K8" s="371"/>
      <c r="L8" s="371"/>
      <c r="M8" s="371"/>
      <c r="N8" s="371"/>
      <c r="O8" s="371"/>
      <c r="P8" s="371"/>
      <c r="Q8" s="371"/>
      <c r="R8" s="371"/>
      <c r="S8" s="442"/>
      <c r="T8" s="66"/>
      <c r="U8" s="66"/>
      <c r="V8" s="66"/>
      <c r="W8" s="66"/>
      <c r="X8" s="66"/>
      <c r="Y8" s="66"/>
      <c r="Z8" s="66"/>
      <c r="AA8" s="66"/>
      <c r="AB8" s="66"/>
      <c r="AC8" s="66"/>
      <c r="AD8" s="66"/>
      <c r="AE8" s="66"/>
      <c r="AF8" s="66"/>
      <c r="AG8" s="66"/>
      <c r="AH8" s="66"/>
      <c r="AI8" s="66"/>
      <c r="AJ8" s="66"/>
      <c r="AK8" s="591"/>
      <c r="AL8" s="570"/>
      <c r="AM8" s="182">
        <v>5</v>
      </c>
      <c r="AN8" s="176">
        <f>SUMIF((INDEX(K:K,17+15*(ROW()-ROW($AN$3))):INDEX(K:K,16+15*(ROW()-ROW($AN$3)+1))), "&gt;0")</f>
        <v>0</v>
      </c>
      <c r="AO8" s="21">
        <f>SUMIF((INDEX(O:O,17+15*(ROW()-ROW($AO$3))):INDEX(O:O,16+15*(ROW()-ROW($AO$3)+1))), "&gt;0")</f>
        <v>0</v>
      </c>
      <c r="AP8" s="21">
        <f>SUMIF((INDEX(U:U,17+15*(ROW()-ROW($AP$3))):INDEX(U:U,16+15*(ROW()-ROW($AP$3)+1))), "&gt;0")</f>
        <v>0</v>
      </c>
      <c r="AQ8" s="21">
        <f>SUMIF((INDEX(Z:Z,17+15*(ROW()-ROW($AQ$3))):INDEX(Z:Z,16+15*(ROW()-ROW($AQ$3)+1))), "&gt;0")</f>
        <v>0</v>
      </c>
      <c r="AR8" s="21">
        <f>SUMIF((INDEX(AE:AE,17+15*(ROW()-ROW($AR$3))):INDEX(AE:AE,16+15*(ROW()-ROW($AR$3)+1))), "&gt;0")</f>
        <v>0</v>
      </c>
      <c r="AS8" s="165">
        <f>SUMIF((INDEX(AJ:AJ,17+15*(ROW()-ROW($AS$3))):INDEX(AJ:AJ,16+15*(ROW()-ROW($AS$3)+1))), "&gt;0")</f>
        <v>0</v>
      </c>
      <c r="AU8" s="569"/>
      <c r="AV8" s="570"/>
      <c r="AW8" s="171">
        <v>5</v>
      </c>
      <c r="AX8" s="176" t="e">
        <f>AVERAGEIF((INDEX(K:K,17+15*(ROW()-ROW($AX$3))):INDEX(K:K,16+15*(ROW()-ROW($AX$3)+1))), "&gt;0")</f>
        <v>#DIV/0!</v>
      </c>
      <c r="AY8" s="87" t="e">
        <f>AVERAGEIF((INDEX(O:O,17+15*(ROW()-ROW($AY$3))):INDEX(O:O,16+15*(ROW()-ROW($AY$3)+1))), "&gt;0")</f>
        <v>#DIV/0!</v>
      </c>
      <c r="AZ8" s="87" t="e">
        <f>AVERAGEIF((INDEX(U:U,17+15*(ROW()-ROW($AZ$3))):INDEX(U:U,16+15*(ROW()-ROW($AZ$3)+1))), "&gt;0")</f>
        <v>#DIV/0!</v>
      </c>
      <c r="BA8" s="87" t="e">
        <f>AVERAGEIF((INDEX(Z:Z,17+15*(ROW()-ROW($BA$3))):INDEX(Z:Z,16+15*(ROW()-ROW($BA$3)+1))), "&gt;0")</f>
        <v>#DIV/0!</v>
      </c>
      <c r="BB8" s="87" t="e">
        <f>AVERAGEIF((INDEX(AE:AE,17+15*(ROW()-ROW($BB$3))):INDEX(AE:AE,16+15*(ROW()-ROW($BB$3)+1))), "&gt;0")</f>
        <v>#DIV/0!</v>
      </c>
      <c r="BC8" s="177" t="e">
        <f>AVERAGEIF((INDEX(AJ:AJ,17+15*(ROW()-ROW($BC$3))):INDEX(AJ:AJ,16+15*(ROW()-ROW($BC$3)+1))), "&gt;0")</f>
        <v>#DIV/0!</v>
      </c>
    </row>
    <row r="9" spans="1:55" ht="16" customHeight="1" x14ac:dyDescent="0.2">
      <c r="A9" s="66"/>
      <c r="B9" s="66"/>
      <c r="C9" s="85"/>
      <c r="D9" s="441"/>
      <c r="E9" s="371"/>
      <c r="F9" s="371"/>
      <c r="G9" s="371"/>
      <c r="H9" s="371"/>
      <c r="I9" s="371"/>
      <c r="J9" s="371"/>
      <c r="K9" s="371"/>
      <c r="L9" s="371"/>
      <c r="M9" s="371"/>
      <c r="N9" s="371"/>
      <c r="O9" s="371"/>
      <c r="P9" s="371"/>
      <c r="Q9" s="371"/>
      <c r="R9" s="371"/>
      <c r="S9" s="442"/>
      <c r="T9" s="66"/>
      <c r="U9" s="66"/>
      <c r="V9" s="66"/>
      <c r="W9" s="66"/>
      <c r="X9" s="66"/>
      <c r="Y9" s="66"/>
      <c r="Z9" s="66"/>
      <c r="AA9" s="66"/>
      <c r="AB9" s="66"/>
      <c r="AC9" s="66"/>
      <c r="AD9" s="66"/>
      <c r="AE9" s="66"/>
      <c r="AF9" s="66"/>
      <c r="AG9" s="66"/>
      <c r="AH9" s="66"/>
      <c r="AI9" s="66"/>
      <c r="AJ9" s="66"/>
      <c r="AK9" s="591"/>
      <c r="AL9" s="570"/>
      <c r="AM9" s="182">
        <v>6</v>
      </c>
      <c r="AN9" s="176">
        <f>SUMIF((INDEX(K:K,17+15*(ROW()-ROW($AN$3))):INDEX(K:K,16+15*(ROW()-ROW($AN$3)+1))), "&gt;0")</f>
        <v>0</v>
      </c>
      <c r="AO9" s="21">
        <f>SUMIF((INDEX(O:O,17+15*(ROW()-ROW($AO$3))):INDEX(O:O,16+15*(ROW()-ROW($AO$3)+1))), "&gt;0")</f>
        <v>0</v>
      </c>
      <c r="AP9" s="21">
        <f>SUMIF((INDEX(U:U,17+15*(ROW()-ROW($AP$3))):INDEX(U:U,16+15*(ROW()-ROW($AP$3)+1))), "&gt;0")</f>
        <v>0</v>
      </c>
      <c r="AQ9" s="21">
        <f>SUMIF((INDEX(Z:Z,17+15*(ROW()-ROW($AQ$3))):INDEX(Z:Z,16+15*(ROW()-ROW($AQ$3)+1))), "&gt;0")</f>
        <v>0</v>
      </c>
      <c r="AR9" s="21">
        <f>SUMIF((INDEX(AE:AE,17+15*(ROW()-ROW($AR$3))):INDEX(AE:AE,16+15*(ROW()-ROW($AR$3)+1))), "&gt;0")</f>
        <v>0</v>
      </c>
      <c r="AS9" s="165">
        <f>SUMIF((INDEX(AJ:AJ,17+15*(ROW()-ROW($AS$3))):INDEX(AJ:AJ,16+15*(ROW()-ROW($AS$3)+1))), "&gt;0")</f>
        <v>0</v>
      </c>
      <c r="AU9" s="569"/>
      <c r="AV9" s="570"/>
      <c r="AW9" s="171">
        <v>6</v>
      </c>
      <c r="AX9" s="176" t="e">
        <f>AVERAGEIF((INDEX(K:K,17+15*(ROW()-ROW($AX$3))):INDEX(K:K,16+15*(ROW()-ROW($AX$3)+1))), "&gt;0")</f>
        <v>#DIV/0!</v>
      </c>
      <c r="AY9" s="87" t="e">
        <f>AVERAGEIF((INDEX(O:O,17+15*(ROW()-ROW($AY$3))):INDEX(O:O,16+15*(ROW()-ROW($AY$3)+1))), "&gt;0")</f>
        <v>#DIV/0!</v>
      </c>
      <c r="AZ9" s="87" t="e">
        <f>AVERAGEIF((INDEX(U:U,17+15*(ROW()-ROW($AZ$3))):INDEX(U:U,16+15*(ROW()-ROW($AZ$3)+1))), "&gt;0")</f>
        <v>#DIV/0!</v>
      </c>
      <c r="BA9" s="87" t="e">
        <f>AVERAGEIF((INDEX(Z:Z,17+15*(ROW()-ROW($BA$3))):INDEX(Z:Z,16+15*(ROW()-ROW($BA$3)+1))), "&gt;0")</f>
        <v>#DIV/0!</v>
      </c>
      <c r="BB9" s="87" t="e">
        <f>AVERAGEIF((INDEX(AE:AE,17+15*(ROW()-ROW($BB$3))):INDEX(AE:AE,16+15*(ROW()-ROW($BB$3)+1))), "&gt;0")</f>
        <v>#DIV/0!</v>
      </c>
      <c r="BC9" s="177" t="e">
        <f>AVERAGEIF((INDEX(AJ:AJ,17+15*(ROW()-ROW($BC$3))):INDEX(AJ:AJ,16+15*(ROW()-ROW($BC$3)+1))), "&gt;0")</f>
        <v>#DIV/0!</v>
      </c>
    </row>
    <row r="10" spans="1:55" ht="17" customHeight="1" thickBot="1" x14ac:dyDescent="0.25">
      <c r="A10" s="66"/>
      <c r="B10" s="66"/>
      <c r="C10" s="85"/>
      <c r="D10" s="443"/>
      <c r="E10" s="444"/>
      <c r="F10" s="444"/>
      <c r="G10" s="444"/>
      <c r="H10" s="444"/>
      <c r="I10" s="444"/>
      <c r="J10" s="444"/>
      <c r="K10" s="444"/>
      <c r="L10" s="444"/>
      <c r="M10" s="444"/>
      <c r="N10" s="444"/>
      <c r="O10" s="444"/>
      <c r="P10" s="444"/>
      <c r="Q10" s="444"/>
      <c r="R10" s="444"/>
      <c r="S10" s="445"/>
      <c r="T10" s="66"/>
      <c r="U10" s="66"/>
      <c r="V10" s="66"/>
      <c r="W10" s="66"/>
      <c r="X10" s="66"/>
      <c r="Y10" s="66"/>
      <c r="Z10" s="66"/>
      <c r="AA10" s="66"/>
      <c r="AB10" s="66"/>
      <c r="AC10" s="66"/>
      <c r="AD10" s="66"/>
      <c r="AE10" s="66"/>
      <c r="AF10" s="66"/>
      <c r="AG10" s="66"/>
      <c r="AH10" s="66"/>
      <c r="AI10" s="66"/>
      <c r="AJ10" s="66"/>
      <c r="AK10" s="591"/>
      <c r="AL10" s="570"/>
      <c r="AM10" s="182">
        <v>7</v>
      </c>
      <c r="AN10" s="176">
        <f>SUMIF((INDEX(K:K,17+15*(ROW()-ROW($AN$3))):INDEX(K:K,16+15*(ROW()-ROW($AN$3)+1))), "&gt;0")</f>
        <v>0</v>
      </c>
      <c r="AO10" s="21">
        <f>SUMIF((INDEX(O:O,17+15*(ROW()-ROW($AO$3))):INDEX(O:O,16+15*(ROW()-ROW($AO$3)+1))), "&gt;0")</f>
        <v>0</v>
      </c>
      <c r="AP10" s="21">
        <f>SUMIF((INDEX(U:U,17+15*(ROW()-ROW($AP$3))):INDEX(U:U,16+15*(ROW()-ROW($AP$3)+1))), "&gt;0")</f>
        <v>0</v>
      </c>
      <c r="AQ10" s="21">
        <f>SUMIF((INDEX(Z:Z,17+15*(ROW()-ROW($AQ$3))):INDEX(Z:Z,16+15*(ROW()-ROW($AQ$3)+1))), "&gt;0")</f>
        <v>0</v>
      </c>
      <c r="AR10" s="21">
        <f>SUMIF((INDEX(AE:AE,17+15*(ROW()-ROW($AR$3))):INDEX(AE:AE,16+15*(ROW()-ROW($AR$3)+1))), "&gt;0")</f>
        <v>0</v>
      </c>
      <c r="AS10" s="165">
        <f>SUMIF((INDEX(AJ:AJ,17+15*(ROW()-ROW($AS$3))):INDEX(AJ:AJ,16+15*(ROW()-ROW($AS$3)+1))), "&gt;0")</f>
        <v>0</v>
      </c>
      <c r="AU10" s="569"/>
      <c r="AV10" s="570"/>
      <c r="AW10" s="171">
        <v>7</v>
      </c>
      <c r="AX10" s="176" t="e">
        <f>AVERAGEIF((INDEX(K:K,17+15*(ROW()-ROW($AX$3))):INDEX(K:K,16+15*(ROW()-ROW($AX$3)+1))), "&gt;0")</f>
        <v>#DIV/0!</v>
      </c>
      <c r="AY10" s="87" t="e">
        <f>AVERAGEIF((INDEX(O:O,17+15*(ROW()-ROW($AY$3))):INDEX(O:O,16+15*(ROW()-ROW($AY$3)+1))), "&gt;0")</f>
        <v>#DIV/0!</v>
      </c>
      <c r="AZ10" s="87" t="e">
        <f>AVERAGEIF((INDEX(U:U,17+15*(ROW()-ROW($AZ$3))):INDEX(U:U,16+15*(ROW()-ROW($AZ$3)+1))), "&gt;0")</f>
        <v>#DIV/0!</v>
      </c>
      <c r="BA10" s="87" t="e">
        <f>AVERAGEIF((INDEX(Z:Z,17+15*(ROW()-ROW($BA$3))):INDEX(Z:Z,16+15*(ROW()-ROW($BA$3)+1))), "&gt;0")</f>
        <v>#DIV/0!</v>
      </c>
      <c r="BB10" s="87" t="e">
        <f>AVERAGEIF((INDEX(AE:AE,17+15*(ROW()-ROW($BB$3))):INDEX(AE:AE,16+15*(ROW()-ROW($BB$3)+1))), "&gt;0")</f>
        <v>#DIV/0!</v>
      </c>
      <c r="BC10" s="177" t="e">
        <f>AVERAGEIF((INDEX(AJ:AJ,17+15*(ROW()-ROW($BC$3))):INDEX(AJ:AJ,16+15*(ROW()-ROW($BC$3)+1))), "&gt;0")</f>
        <v>#DIV/0!</v>
      </c>
    </row>
    <row r="11" spans="1:55" ht="17" customHeight="1" thickTop="1" x14ac:dyDescent="0.2">
      <c r="A11" s="66"/>
      <c r="B11" s="66"/>
      <c r="C11" s="66"/>
      <c r="D11" s="86"/>
      <c r="E11" s="86"/>
      <c r="F11" s="86"/>
      <c r="G11" s="86"/>
      <c r="H11" s="68"/>
      <c r="I11" s="68"/>
      <c r="J11" s="68"/>
      <c r="K11" s="68"/>
      <c r="L11" s="68"/>
      <c r="M11" s="68"/>
      <c r="N11" s="68"/>
      <c r="O11" s="68"/>
      <c r="P11" s="68"/>
      <c r="Q11" s="68"/>
      <c r="R11" s="68"/>
      <c r="S11" s="68"/>
      <c r="T11" s="68"/>
      <c r="U11" s="68"/>
      <c r="V11" s="66"/>
      <c r="W11" s="66"/>
      <c r="X11" s="66"/>
      <c r="Y11" s="66"/>
      <c r="Z11" s="66"/>
      <c r="AA11" s="66"/>
      <c r="AB11" s="66"/>
      <c r="AC11" s="66"/>
      <c r="AD11" s="66"/>
      <c r="AE11" s="66"/>
      <c r="AF11" s="66"/>
      <c r="AG11" s="66"/>
      <c r="AH11" s="66"/>
      <c r="AI11" s="66"/>
      <c r="AJ11" s="66"/>
      <c r="AK11" s="591"/>
      <c r="AL11" s="570"/>
      <c r="AM11" s="182">
        <v>8</v>
      </c>
      <c r="AN11" s="176">
        <f>SUMIF((INDEX(K:K,17+15*(ROW()-ROW($AN$3))):INDEX(K:K,16+15*(ROW()-ROW($AN$3)+1))), "&gt;0")</f>
        <v>0</v>
      </c>
      <c r="AO11" s="21">
        <f>SUMIF((INDEX(O:O,17+15*(ROW()-ROW($AO$3))):INDEX(O:O,16+15*(ROW()-ROW($AO$3)+1))), "&gt;0")</f>
        <v>0</v>
      </c>
      <c r="AP11" s="21">
        <f>SUMIF((INDEX(U:U,17+15*(ROW()-ROW($AP$3))):INDEX(U:U,16+15*(ROW()-ROW($AP$3)+1))), "&gt;0")</f>
        <v>0</v>
      </c>
      <c r="AQ11" s="21">
        <f>SUMIF((INDEX(Z:Z,17+15*(ROW()-ROW($AQ$3))):INDEX(Z:Z,16+15*(ROW()-ROW($AQ$3)+1))), "&gt;0")</f>
        <v>0</v>
      </c>
      <c r="AR11" s="21">
        <f>SUMIF((INDEX(AE:AE,17+15*(ROW()-ROW($AR$3))):INDEX(AE:AE,16+15*(ROW()-ROW($AR$3)+1))), "&gt;0")</f>
        <v>0</v>
      </c>
      <c r="AS11" s="165">
        <f>SUMIF((INDEX(AJ:AJ,17+15*(ROW()-ROW($AS$3))):INDEX(AJ:AJ,16+15*(ROW()-ROW($AS$3)+1))), "&gt;0")</f>
        <v>0</v>
      </c>
      <c r="AU11" s="569"/>
      <c r="AV11" s="570"/>
      <c r="AW11" s="171">
        <v>8</v>
      </c>
      <c r="AX11" s="176" t="e">
        <f>AVERAGEIF((INDEX(K:K,17+15*(ROW()-ROW($AX$3))):INDEX(K:K,16+15*(ROW()-ROW($AX$3)+1))), "&gt;0")</f>
        <v>#DIV/0!</v>
      </c>
      <c r="AY11" s="87" t="e">
        <f>AVERAGEIF((INDEX(O:O,17+15*(ROW()-ROW($AY$3))):INDEX(O:O,16+15*(ROW()-ROW($AY$3)+1))), "&gt;0")</f>
        <v>#DIV/0!</v>
      </c>
      <c r="AZ11" s="87" t="e">
        <f>AVERAGEIF((INDEX(U:U,17+15*(ROW()-ROW($AZ$3))):INDEX(U:U,16+15*(ROW()-ROW($AZ$3)+1))), "&gt;0")</f>
        <v>#DIV/0!</v>
      </c>
      <c r="BA11" s="87" t="e">
        <f>AVERAGEIF((INDEX(Z:Z,17+15*(ROW()-ROW($BA$3))):INDEX(Z:Z,16+15*(ROW()-ROW($BA$3)+1))), "&gt;0")</f>
        <v>#DIV/0!</v>
      </c>
      <c r="BB11" s="87" t="e">
        <f>AVERAGEIF((INDEX(AE:AE,17+15*(ROW()-ROW($BB$3))):INDEX(AE:AE,16+15*(ROW()-ROW($BB$3)+1))), "&gt;0")</f>
        <v>#DIV/0!</v>
      </c>
      <c r="BC11" s="177" t="e">
        <f>AVERAGEIF((INDEX(AJ:AJ,17+15*(ROW()-ROW($BC$3))):INDEX(AJ:AJ,16+15*(ROW()-ROW($BC$3)+1))), "&gt;0")</f>
        <v>#DIV/0!</v>
      </c>
    </row>
    <row r="12" spans="1:55" ht="17" customHeight="1" x14ac:dyDescent="0.2">
      <c r="A12" s="66"/>
      <c r="B12" s="66"/>
      <c r="C12" s="66"/>
      <c r="D12" s="96"/>
      <c r="E12" s="96"/>
      <c r="F12" s="96"/>
      <c r="G12" s="96"/>
      <c r="H12" s="71"/>
      <c r="I12" s="71"/>
      <c r="J12" s="71"/>
      <c r="K12" s="71"/>
      <c r="L12" s="71"/>
      <c r="M12" s="71"/>
      <c r="N12" s="71"/>
      <c r="O12" s="71"/>
      <c r="P12" s="71"/>
      <c r="Q12" s="71"/>
      <c r="R12" s="71"/>
      <c r="S12" s="71"/>
      <c r="T12" s="71"/>
      <c r="U12" s="71"/>
      <c r="V12" s="66"/>
      <c r="W12" s="66"/>
      <c r="X12" s="66"/>
      <c r="Y12" s="66"/>
      <c r="Z12" s="66"/>
      <c r="AA12" s="66"/>
      <c r="AB12" s="66"/>
      <c r="AC12" s="66"/>
      <c r="AD12" s="66"/>
      <c r="AE12" s="66"/>
      <c r="AF12" s="66"/>
      <c r="AG12" s="66"/>
      <c r="AH12" s="66"/>
      <c r="AI12" s="66"/>
      <c r="AJ12" s="66"/>
      <c r="AK12" s="591"/>
      <c r="AL12" s="570"/>
      <c r="AM12" s="182">
        <v>9</v>
      </c>
      <c r="AN12" s="176">
        <f>SUMIF((INDEX(K:K,17+15*(ROW()-ROW($AN$3))):INDEX(K:K,16+15*(ROW()-ROW($AN$3)+1))), "&gt;0")</f>
        <v>0</v>
      </c>
      <c r="AO12" s="21">
        <f>SUMIF((INDEX(O:O,17+15*(ROW()-ROW($AO$3))):INDEX(O:O,16+15*(ROW()-ROW($AO$3)+1))), "&gt;0")</f>
        <v>0</v>
      </c>
      <c r="AP12" s="21">
        <f>SUMIF((INDEX(U:U,17+15*(ROW()-ROW($AP$3))):INDEX(U:U,16+15*(ROW()-ROW($AP$3)+1))), "&gt;0")</f>
        <v>0</v>
      </c>
      <c r="AQ12" s="21">
        <f>SUMIF((INDEX(Z:Z,17+15*(ROW()-ROW($AQ$3))):INDEX(Z:Z,16+15*(ROW()-ROW($AQ$3)+1))), "&gt;0")</f>
        <v>0</v>
      </c>
      <c r="AR12" s="21">
        <f>SUMIF((INDEX(AE:AE,17+15*(ROW()-ROW($AR$3))):INDEX(AE:AE,16+15*(ROW()-ROW($AR$3)+1))), "&gt;0")</f>
        <v>0</v>
      </c>
      <c r="AS12" s="165">
        <f>SUMIF((INDEX(AJ:AJ,17+15*(ROW()-ROW($AS$3))):INDEX(AJ:AJ,16+15*(ROW()-ROW($AS$3)+1))), "&gt;0")</f>
        <v>0</v>
      </c>
      <c r="AU12" s="569"/>
      <c r="AV12" s="570"/>
      <c r="AW12" s="171">
        <v>9</v>
      </c>
      <c r="AX12" s="176" t="e">
        <f>AVERAGEIF((INDEX(K:K,17+15*(ROW()-ROW($AX$3))):INDEX(K:K,16+15*(ROW()-ROW($AX$3)+1))), "&gt;0")</f>
        <v>#DIV/0!</v>
      </c>
      <c r="AY12" s="87" t="e">
        <f>AVERAGEIF((INDEX(O:O,17+15*(ROW()-ROW($AY$3))):INDEX(O:O,16+15*(ROW()-ROW($AY$3)+1))), "&gt;0")</f>
        <v>#DIV/0!</v>
      </c>
      <c r="AZ12" s="87" t="e">
        <f>AVERAGEIF((INDEX(U:U,17+15*(ROW()-ROW($AZ$3))):INDEX(U:U,16+15*(ROW()-ROW($AZ$3)+1))), "&gt;0")</f>
        <v>#DIV/0!</v>
      </c>
      <c r="BA12" s="87" t="e">
        <f>AVERAGEIF((INDEX(Z:Z,17+15*(ROW()-ROW($BA$3))):INDEX(Z:Z,16+15*(ROW()-ROW($BA$3)+1))), "&gt;0")</f>
        <v>#DIV/0!</v>
      </c>
      <c r="BB12" s="87" t="e">
        <f>AVERAGEIF((INDEX(AE:AE,17+15*(ROW()-ROW($BB$3))):INDEX(AE:AE,16+15*(ROW()-ROW($BB$3)+1))), "&gt;0")</f>
        <v>#DIV/0!</v>
      </c>
      <c r="BC12" s="177" t="e">
        <f>AVERAGEIF((INDEX(AJ:AJ,17+15*(ROW()-ROW($BC$3))):INDEX(AJ:AJ,16+15*(ROW()-ROW($BC$3)+1))), "&gt;0")</f>
        <v>#DIV/0!</v>
      </c>
    </row>
    <row r="13" spans="1:55" ht="17" customHeight="1" x14ac:dyDescent="0.2">
      <c r="A13" s="66"/>
      <c r="B13" s="66"/>
      <c r="C13" s="66"/>
      <c r="D13" s="96"/>
      <c r="E13" s="96"/>
      <c r="F13" s="96"/>
      <c r="G13" s="96"/>
      <c r="H13" s="71"/>
      <c r="I13" s="71"/>
      <c r="J13" s="71"/>
      <c r="K13" s="71"/>
      <c r="L13" s="71"/>
      <c r="M13" s="71"/>
      <c r="N13" s="71"/>
      <c r="O13" s="71"/>
      <c r="P13" s="71"/>
      <c r="Q13" s="71"/>
      <c r="R13" s="71"/>
      <c r="S13" s="71"/>
      <c r="T13" s="71"/>
      <c r="U13" s="71"/>
      <c r="V13" s="66"/>
      <c r="W13" s="66"/>
      <c r="X13" s="66"/>
      <c r="Y13" s="66"/>
      <c r="Z13" s="66"/>
      <c r="AA13" s="66"/>
      <c r="AB13" s="66"/>
      <c r="AC13" s="66"/>
      <c r="AD13" s="66"/>
      <c r="AE13" s="66"/>
      <c r="AF13" s="66"/>
      <c r="AG13" s="66"/>
      <c r="AH13" s="66"/>
      <c r="AI13" s="66"/>
      <c r="AJ13" s="66"/>
      <c r="AK13" s="591"/>
      <c r="AL13" s="570"/>
      <c r="AM13" s="182">
        <v>10</v>
      </c>
      <c r="AN13" s="176">
        <f>SUMIF((INDEX(K:K,17+15*(ROW()-ROW($AN$3))):INDEX(K:K,16+15*(ROW()-ROW($AN$3)+1))), "&gt;0")</f>
        <v>0</v>
      </c>
      <c r="AO13" s="21">
        <f>SUMIF((INDEX(O:O,17+15*(ROW()-ROW($AO$3))):INDEX(O:O,16+15*(ROW()-ROW($AO$3)+1))), "&gt;0")</f>
        <v>0</v>
      </c>
      <c r="AP13" s="21">
        <f>SUMIF((INDEX(U:U,17+15*(ROW()-ROW($AP$3))):INDEX(U:U,16+15*(ROW()-ROW($AP$3)+1))), "&gt;0")</f>
        <v>0</v>
      </c>
      <c r="AQ13" s="21">
        <f>SUMIF((INDEX(Z:Z,17+15*(ROW()-ROW($AQ$3))):INDEX(Z:Z,16+15*(ROW()-ROW($AQ$3)+1))), "&gt;0")</f>
        <v>0</v>
      </c>
      <c r="AR13" s="21">
        <f>SUMIF((INDEX(AE:AE,17+15*(ROW()-ROW($AR$3))):INDEX(AE:AE,16+15*(ROW()-ROW($AR$3)+1))), "&gt;0")</f>
        <v>0</v>
      </c>
      <c r="AS13" s="165">
        <f>SUMIF((INDEX(AJ:AJ,17+15*(ROW()-ROW($AS$3))):INDEX(AJ:AJ,16+15*(ROW()-ROW($AS$3)+1))), "&gt;0")</f>
        <v>0</v>
      </c>
      <c r="AU13" s="569"/>
      <c r="AV13" s="570"/>
      <c r="AW13" s="171">
        <v>10</v>
      </c>
      <c r="AX13" s="176" t="e">
        <f>AVERAGEIF((INDEX(K:K,17+15*(ROW()-ROW($AX$3))):INDEX(K:K,16+15*(ROW()-ROW($AX$3)+1))), "&gt;0")</f>
        <v>#DIV/0!</v>
      </c>
      <c r="AY13" s="87" t="e">
        <f>AVERAGEIF((INDEX(O:O,17+15*(ROW()-ROW($AY$3))):INDEX(O:O,16+15*(ROW()-ROW($AY$3)+1))), "&gt;0")</f>
        <v>#DIV/0!</v>
      </c>
      <c r="AZ13" s="87" t="e">
        <f>AVERAGEIF((INDEX(U:U,17+15*(ROW()-ROW($AZ$3))):INDEX(U:U,16+15*(ROW()-ROW($AZ$3)+1))), "&gt;0")</f>
        <v>#DIV/0!</v>
      </c>
      <c r="BA13" s="87" t="e">
        <f>AVERAGEIF((INDEX(Z:Z,17+15*(ROW()-ROW($BA$3))):INDEX(Z:Z,16+15*(ROW()-ROW($BA$3)+1))), "&gt;0")</f>
        <v>#DIV/0!</v>
      </c>
      <c r="BB13" s="87" t="e">
        <f>AVERAGEIF((INDEX(AE:AE,17+15*(ROW()-ROW($BB$3))):INDEX(AE:AE,16+15*(ROW()-ROW($BB$3)+1))), "&gt;0")</f>
        <v>#DIV/0!</v>
      </c>
      <c r="BC13" s="177" t="e">
        <f>AVERAGEIF((INDEX(AJ:AJ,17+15*(ROW()-ROW($BC$3))):INDEX(AJ:AJ,16+15*(ROW()-ROW($BC$3)+1))), "&gt;0")</f>
        <v>#DIV/0!</v>
      </c>
    </row>
    <row r="14" spans="1:55" ht="17" customHeight="1" thickBot="1" x14ac:dyDescent="0.25">
      <c r="A14" s="66"/>
      <c r="B14" s="66"/>
      <c r="C14" s="66"/>
      <c r="D14" s="96"/>
      <c r="E14" s="96"/>
      <c r="F14" s="96"/>
      <c r="G14" s="96"/>
      <c r="H14" s="68"/>
      <c r="I14" s="68"/>
      <c r="J14" s="68"/>
      <c r="K14" s="68"/>
      <c r="L14" s="68"/>
      <c r="M14" s="68"/>
      <c r="N14" s="68"/>
      <c r="O14" s="68"/>
      <c r="P14" s="68"/>
      <c r="Q14" s="68"/>
      <c r="R14" s="68"/>
      <c r="S14" s="68"/>
      <c r="T14" s="68"/>
      <c r="U14" s="68"/>
      <c r="V14" s="66"/>
      <c r="W14" s="66"/>
      <c r="X14" s="66"/>
      <c r="Y14" s="66"/>
      <c r="Z14" s="66"/>
      <c r="AA14" s="66"/>
      <c r="AB14" s="66"/>
      <c r="AC14" s="66"/>
      <c r="AD14" s="66"/>
      <c r="AE14" s="66"/>
      <c r="AF14" s="66"/>
      <c r="AG14" s="66"/>
      <c r="AH14" s="66"/>
      <c r="AI14" s="66"/>
      <c r="AJ14" s="66"/>
      <c r="AK14" s="592"/>
      <c r="AL14" s="593"/>
      <c r="AM14" s="183">
        <v>11</v>
      </c>
      <c r="AN14" s="178">
        <f>SUMIF((INDEX(K:K,17+15*(ROW()-ROW($AN$3))):INDEX(K:K,16+15*(ROW()-ROW($AN$3)+1))), "&gt;0")</f>
        <v>0</v>
      </c>
      <c r="AO14" s="166">
        <f>SUMIF((INDEX(O:O,17+15*(ROW()-ROW($AO$3))):INDEX(O:O,16+15*(ROW()-ROW($AO$3)+1))), "&gt;0")</f>
        <v>0</v>
      </c>
      <c r="AP14" s="166">
        <f>SUMIF((INDEX(U:U,17+15*(ROW()-ROW($AP$3))):INDEX(U:U,16+15*(ROW()-ROW($AP$3)+1))), "&gt;0")</f>
        <v>0</v>
      </c>
      <c r="AQ14" s="166">
        <f>SUMIF((INDEX(Z:Z,17+15*(ROW()-ROW($AQ$3))):INDEX(Z:Z,16+15*(ROW()-ROW($AQ$3)+1))), "&gt;0")</f>
        <v>0</v>
      </c>
      <c r="AR14" s="166">
        <f>SUMIF((INDEX(AE:AE,17+15*(ROW()-ROW($AR$3))):INDEX(AE:AE,16+15*(ROW()-ROW($AR$3)+1))), "&gt;0")</f>
        <v>0</v>
      </c>
      <c r="AS14" s="167">
        <f>SUMIF((INDEX(AJ:AJ,17+15*(ROW()-ROW($AS$3))):INDEX(AJ:AJ,16+15*(ROW()-ROW($AS$3)+1))), "&gt;0")</f>
        <v>0</v>
      </c>
      <c r="AU14" s="571"/>
      <c r="AV14" s="572"/>
      <c r="AW14" s="172">
        <v>11</v>
      </c>
      <c r="AX14" s="178" t="e">
        <f>AVERAGEIF((INDEX(K:K,17+15*(ROW()-ROW($AX$3))):INDEX(K:K,16+15*(ROW()-ROW($AX$3)+1))), "&gt;0")</f>
        <v>#DIV/0!</v>
      </c>
      <c r="AY14" s="179" t="e">
        <f>AVERAGEIF((INDEX(O:O,17+15*(ROW()-ROW($AY$3))):INDEX(O:O,16+15*(ROW()-ROW($AY$3)+1))), "&gt;0")</f>
        <v>#DIV/0!</v>
      </c>
      <c r="AZ14" s="179" t="e">
        <f>AVERAGEIF((INDEX(U:U,17+15*(ROW()-ROW($AZ$3))):INDEX(U:U,16+15*(ROW()-ROW($AZ$3)+1))), "&gt;0")</f>
        <v>#DIV/0!</v>
      </c>
      <c r="BA14" s="179" t="e">
        <f>AVERAGEIF((INDEX(Z:Z,17+15*(ROW()-ROW($BA$3))):INDEX(Z:Z,16+15*(ROW()-ROW($BA$3)+1))), "&gt;0")</f>
        <v>#DIV/0!</v>
      </c>
      <c r="BB14" s="179" t="e">
        <f>AVERAGEIF((INDEX(AE:AE,17+15*(ROW()-ROW($BB$3))):INDEX(AE:AE,16+15*(ROW()-ROW($BB$3)+1))), "&gt;0")</f>
        <v>#DIV/0!</v>
      </c>
      <c r="BC14" s="180" t="e">
        <f>AVERAGEIF((INDEX(AJ:AJ,17+15*(ROW()-ROW($BC$3))):INDEX(AJ:AJ,16+15*(ROW()-ROW($BC$3)+1))), "&gt;0")</f>
        <v>#DIV/0!</v>
      </c>
    </row>
    <row r="15" spans="1:55" ht="23" customHeight="1" thickTop="1" thickBot="1" x14ac:dyDescent="0.25">
      <c r="A15" s="585" t="s">
        <v>56</v>
      </c>
      <c r="B15" s="586"/>
      <c r="C15" s="586"/>
      <c r="D15" s="539" t="s">
        <v>3</v>
      </c>
      <c r="E15" s="539" t="s">
        <v>0</v>
      </c>
      <c r="F15" s="539" t="s">
        <v>4</v>
      </c>
      <c r="G15" s="596">
        <f>'Step 3. Saturation Storage'!H16</f>
        <v>0</v>
      </c>
      <c r="H15" s="596"/>
      <c r="I15" s="596"/>
      <c r="J15" s="596"/>
      <c r="K15" s="596"/>
      <c r="L15" s="597">
        <f>'Step 3. Saturation Storage'!I16</f>
        <v>0</v>
      </c>
      <c r="M15" s="597"/>
      <c r="N15" s="597"/>
      <c r="O15" s="597"/>
      <c r="P15" s="597"/>
      <c r="Q15" s="598">
        <f>'Step 3. Saturation Storage'!J16</f>
        <v>0</v>
      </c>
      <c r="R15" s="598"/>
      <c r="S15" s="598"/>
      <c r="T15" s="598"/>
      <c r="U15" s="598"/>
      <c r="V15" s="599">
        <f>'Step 3. Saturation Storage'!K16</f>
        <v>0</v>
      </c>
      <c r="W15" s="599"/>
      <c r="X15" s="599"/>
      <c r="Y15" s="599"/>
      <c r="Z15" s="599"/>
      <c r="AA15" s="595">
        <f>'Step 3. Saturation Storage'!L16</f>
        <v>0</v>
      </c>
      <c r="AB15" s="595"/>
      <c r="AC15" s="595"/>
      <c r="AD15" s="595"/>
      <c r="AE15" s="595"/>
      <c r="AF15" s="594">
        <f>'Step 3. Saturation Storage'!M16</f>
        <v>0</v>
      </c>
      <c r="AG15" s="594"/>
      <c r="AH15" s="594"/>
      <c r="AI15" s="594"/>
      <c r="AJ15" s="594"/>
    </row>
    <row r="16" spans="1:55" ht="22" customHeight="1" thickBot="1" x14ac:dyDescent="0.25">
      <c r="A16" s="587"/>
      <c r="B16" s="588"/>
      <c r="C16" s="588"/>
      <c r="D16" s="573"/>
      <c r="E16" s="573"/>
      <c r="F16" s="573"/>
      <c r="G16" s="97" t="s">
        <v>18</v>
      </c>
      <c r="H16" s="97" t="s">
        <v>19</v>
      </c>
      <c r="I16" s="97" t="s">
        <v>22</v>
      </c>
      <c r="J16" s="97" t="s">
        <v>20</v>
      </c>
      <c r="K16" s="97" t="s">
        <v>21</v>
      </c>
      <c r="L16" s="98" t="s">
        <v>18</v>
      </c>
      <c r="M16" s="98" t="s">
        <v>19</v>
      </c>
      <c r="N16" s="98" t="s">
        <v>22</v>
      </c>
      <c r="O16" s="98" t="s">
        <v>20</v>
      </c>
      <c r="P16" s="98" t="s">
        <v>21</v>
      </c>
      <c r="Q16" s="99" t="s">
        <v>18</v>
      </c>
      <c r="R16" s="99" t="s">
        <v>19</v>
      </c>
      <c r="S16" s="99" t="s">
        <v>22</v>
      </c>
      <c r="T16" s="99" t="s">
        <v>20</v>
      </c>
      <c r="U16" s="99" t="s">
        <v>21</v>
      </c>
      <c r="V16" s="100" t="s">
        <v>18</v>
      </c>
      <c r="W16" s="100" t="s">
        <v>19</v>
      </c>
      <c r="X16" s="100" t="s">
        <v>22</v>
      </c>
      <c r="Y16" s="100" t="s">
        <v>20</v>
      </c>
      <c r="Z16" s="100" t="s">
        <v>21</v>
      </c>
      <c r="AA16" s="130" t="s">
        <v>18</v>
      </c>
      <c r="AB16" s="130" t="s">
        <v>19</v>
      </c>
      <c r="AC16" s="130" t="s">
        <v>22</v>
      </c>
      <c r="AD16" s="130" t="s">
        <v>20</v>
      </c>
      <c r="AE16" s="130" t="s">
        <v>21</v>
      </c>
      <c r="AF16" s="131" t="s">
        <v>18</v>
      </c>
      <c r="AG16" s="131" t="s">
        <v>19</v>
      </c>
      <c r="AH16" s="131" t="s">
        <v>22</v>
      </c>
      <c r="AI16" s="131" t="s">
        <v>20</v>
      </c>
      <c r="AJ16" s="131" t="s">
        <v>21</v>
      </c>
    </row>
    <row r="17" spans="1:163" s="33" customFormat="1" x14ac:dyDescent="0.2">
      <c r="A17" s="134"/>
      <c r="B17" s="135"/>
      <c r="C17" s="135"/>
      <c r="D17" s="136">
        <f>'Step 1. Meteorological Inputs'!D32</f>
        <v>0</v>
      </c>
      <c r="E17" s="115">
        <f>'Step 1. Meteorological Inputs'!E32</f>
        <v>0</v>
      </c>
      <c r="F17" s="137">
        <f>'Step 1. Meteorological Inputs'!F32</f>
        <v>0</v>
      </c>
      <c r="G17" s="136" t="e">
        <f>IF('Step 1. Meteorological Inputs'!L32&lt;'Step 3. Saturation Storage'!H17,'Step 1. Meteorological Inputs'!L32*'Step 2. Crown parameters'!$G$19, 0)</f>
        <v>#DIV/0!</v>
      </c>
      <c r="H17" s="113" t="e">
        <f>IF('Step 1. Meteorological Inputs'!L32&gt;'Step 3. Saturation Storage'!H17, 'Step 2. Crown parameters'!$G$19*'Step 3. Saturation Storage'!H32-'Step 2. Crown parameters'!$K$19, 0)</f>
        <v>#DIV/0!</v>
      </c>
      <c r="I17" s="113" t="e">
        <f>IF('Step 1. Meteorological Inputs'!L32&gt;'Step 3. Saturation Storage'!H17,'Step 1. Meteorological Inputs'!V32*('Step 1. Meteorological Inputs'!L32-'Step 3. Saturation Storage'!H17),0)</f>
        <v>#DIV/0!</v>
      </c>
      <c r="J17" s="116" t="e">
        <f>IF('Step 1. Meteorological Inputs'!L32&gt;'Step 3. Saturation Storage'!H17,'Step 2. Crown parameters'!$I$19*0.01, 0 )</f>
        <v>#DIV/0!</v>
      </c>
      <c r="K17" s="143" t="e">
        <f>J17</f>
        <v>#DIV/0!</v>
      </c>
      <c r="L17" s="145" t="e">
        <f>IF('Step 1. Meteorological Inputs'!L32&lt;'Step 3. Saturation Storage'!I17,'Step 1. Meteorological Inputs'!L32*'Step 2. Crown parameters'!$G$20, 0)</f>
        <v>#DIV/0!</v>
      </c>
      <c r="M17" s="116" t="e">
        <f>IF('Step 1. Meteorological Inputs'!L32&gt;'Step 3. Saturation Storage'!I17, 'Step 2. Crown parameters'!$G$20*'Step 3. Saturation Storage'!I17-'Step 2. Crown parameters'!$K$20, 0)</f>
        <v>#DIV/0!</v>
      </c>
      <c r="N17" s="116" t="e">
        <f>IF('Step 1. Meteorological Inputs'!L32&gt;'Step 3. Saturation Storage'!I17,'Step 1. Meteorological Inputs'!V32*('Step 1. Meteorological Inputs'!L32-'Step 3. Saturation Storage'!I17),0)</f>
        <v>#DIV/0!</v>
      </c>
      <c r="O17" s="116" t="e">
        <f>IF('Step 1. Meteorological Inputs'!L32&gt;'Step 3. Saturation Storage'!I17,'Step 2. Crown parameters'!$I$20*0.01, 0 )</f>
        <v>#DIV/0!</v>
      </c>
      <c r="P17" s="143" t="e">
        <f>O17</f>
        <v>#DIV/0!</v>
      </c>
      <c r="Q17" s="145" t="e">
        <f>IF('Step 1. Meteorological Inputs'!L32&lt;'Step 3. Saturation Storage'!J17,'Step 1. Meteorological Inputs'!L32*'Step 2. Crown parameters'!$G$21, 0)</f>
        <v>#DIV/0!</v>
      </c>
      <c r="R17" s="116" t="e">
        <f>IF('Step 1. Meteorological Inputs'!L32&gt;'Step 3. Saturation Storage'!J17, 'Step 2. Crown parameters'!$G$21*'Step 3. Saturation Storage'!J17-'Step 2. Crown parameters'!$K$21, 0)</f>
        <v>#DIV/0!</v>
      </c>
      <c r="S17" s="116" t="e">
        <f>IF('Step 1. Meteorological Inputs'!L32&gt;'Step 3. Saturation Storage'!J17,'Step 1. Meteorological Inputs'!V32*('Step 1. Meteorological Inputs'!L32-'Step 3. Saturation Storage'!J17),0)</f>
        <v>#DIV/0!</v>
      </c>
      <c r="T17" s="116" t="e">
        <f>IF('Step 1. Meteorological Inputs'!L32&gt;'Step 3. Saturation Storage'!J17,'Step 2. Crown parameters'!$I$21*0.01, 0 )</f>
        <v>#DIV/0!</v>
      </c>
      <c r="U17" s="143" t="e">
        <f>T17</f>
        <v>#DIV/0!</v>
      </c>
      <c r="V17" s="145" t="e">
        <f>IF('Step 1. Meteorological Inputs'!L32&lt;'Step 3. Saturation Storage'!K17,'Step 1. Meteorological Inputs'!L32*'Step 2. Crown parameters'!$G$22, 0)</f>
        <v>#DIV/0!</v>
      </c>
      <c r="W17" s="116" t="e">
        <f>IF('Step 1. Meteorological Inputs'!L32&gt;'Step 3. Saturation Storage'!K17, 'Step 2. Crown parameters'!$G$22*'Step 3. Saturation Storage'!K17-'Step 2. Crown parameters'!$K$22, 0)</f>
        <v>#DIV/0!</v>
      </c>
      <c r="X17" s="116" t="e">
        <f>IF('Step 1. Meteorological Inputs'!L32&gt;'Step 3. Saturation Storage'!K17,'Step 1. Meteorological Inputs'!V32*('Step 1. Meteorological Inputs'!L32-'Step 3. Saturation Storage'!K17),0)</f>
        <v>#DIV/0!</v>
      </c>
      <c r="Y17" s="116" t="e">
        <f>IF('Step 1. Meteorological Inputs'!L32&gt;'Step 3. Saturation Storage'!K17,'Step 2. Crown parameters'!$I$22*0.01, 0 )</f>
        <v>#DIV/0!</v>
      </c>
      <c r="Z17" s="143" t="e">
        <f>Y17</f>
        <v>#DIV/0!</v>
      </c>
      <c r="AA17" s="136" t="e">
        <f>IF('Step 1. Meteorological Inputs'!L32&lt;'Step 3. Saturation Storage'!L17,'Step 1. Meteorological Inputs'!L32*'Step 2. Crown parameters'!$G$23, 0)</f>
        <v>#DIV/0!</v>
      </c>
      <c r="AB17" s="115" t="e">
        <f>IF('Step 1. Meteorological Inputs'!L32&gt;'Step 3. Saturation Storage'!L17, 'Step 2. Crown parameters'!$G$23*'Step 3. Saturation Storage'!L17-'Step 2. Crown parameters'!$K$23, 0)</f>
        <v>#DIV/0!</v>
      </c>
      <c r="AC17" s="115" t="e">
        <f>IF('Step 1. Meteorological Inputs'!L32&gt;'Step 3. Saturation Storage'!L17,'Step 1. Meteorological Inputs'!V32*('Step 1. Meteorological Inputs'!L32-'Step 3. Saturation Storage'!L17),0)</f>
        <v>#DIV/0!</v>
      </c>
      <c r="AD17" s="115" t="e">
        <f>IF('Step 1. Meteorological Inputs'!L32&gt;'Step 3. Saturation Storage'!L17,'Step 2. Crown parameters'!$K$23, 0 )</f>
        <v>#DIV/0!</v>
      </c>
      <c r="AE17" s="143" t="e">
        <f t="shared" ref="AE17:AE76" si="0">AA17+AB17+AC17+AD17</f>
        <v>#DIV/0!</v>
      </c>
      <c r="AF17" s="136" t="e">
        <f>IF('Step 1. Meteorological Inputs'!L32&lt;'Step 3. Saturation Storage'!M17,'Step 1. Meteorological Inputs'!L32*'Step 2. Crown parameters'!$G$24, 0)</f>
        <v>#DIV/0!</v>
      </c>
      <c r="AG17" s="115" t="e">
        <f>IF('Step 1. Meteorological Inputs'!L32&gt;'Step 3. Saturation Storage'!M17, 'Step 2. Crown parameters'!$G$24*'Step 3. Saturation Storage'!M17-'Step 2. Crown parameters'!$K$24, 0)</f>
        <v>#DIV/0!</v>
      </c>
      <c r="AH17" s="115" t="e">
        <f>IF('Step 1. Meteorological Inputs'!L32&gt;'Step 3. Saturation Storage'!M17,'Step 1. Meteorological Inputs'!V32*('Step 1. Meteorological Inputs'!L32-'Step 3. Saturation Storage'!M17),0)</f>
        <v>#DIV/0!</v>
      </c>
      <c r="AI17" s="115" t="e">
        <f>IF('Step 1. Meteorological Inputs'!L32&gt;'Step 3. Saturation Storage'!M17,'Step 2. Crown parameters'!$K$24, 0 )</f>
        <v>#DIV/0!</v>
      </c>
      <c r="AJ17" s="143" t="e">
        <f t="shared" ref="AJ17:AJ93" si="1">AF17+AG17+AH17+AI17</f>
        <v>#DIV/0!</v>
      </c>
      <c r="AK17" s="66"/>
      <c r="AL17" s="66"/>
      <c r="AM17" s="66"/>
      <c r="AN17" s="66"/>
      <c r="AO17" s="66"/>
      <c r="AP17" s="66"/>
      <c r="AQ17" s="66"/>
      <c r="AR17" s="66"/>
      <c r="AS17" s="66"/>
      <c r="AT17" s="66"/>
      <c r="AU17" s="66"/>
      <c r="AV17" s="66"/>
      <c r="AW17" s="66"/>
      <c r="AX17" s="66"/>
      <c r="AY17" s="66"/>
      <c r="AZ17" s="66"/>
      <c r="BA17" s="66"/>
      <c r="BB17" s="66"/>
      <c r="BC17" s="66"/>
      <c r="BD17" s="66"/>
      <c r="BE17" s="66"/>
      <c r="BF17" s="66"/>
      <c r="BG17" s="66"/>
      <c r="BH17" s="66"/>
      <c r="BI17" s="66"/>
      <c r="BJ17" s="66"/>
      <c r="BK17" s="66"/>
      <c r="BL17" s="66"/>
      <c r="BM17" s="66"/>
      <c r="BN17" s="66"/>
      <c r="BO17" s="66"/>
      <c r="BP17" s="66"/>
      <c r="BQ17" s="66"/>
      <c r="BR17" s="66"/>
      <c r="BS17" s="66"/>
      <c r="BT17" s="66"/>
      <c r="BU17" s="66"/>
      <c r="BV17" s="66"/>
      <c r="BW17" s="66"/>
      <c r="BX17" s="66"/>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K17" s="66"/>
      <c r="EL17" s="66"/>
      <c r="EM17" s="66"/>
      <c r="EN17" s="66"/>
      <c r="EO17" s="66"/>
      <c r="EP17" s="66"/>
      <c r="EQ17" s="66"/>
      <c r="ER17" s="66"/>
      <c r="ES17" s="66"/>
      <c r="ET17" s="66"/>
      <c r="EU17" s="66"/>
      <c r="EV17" s="66"/>
      <c r="EW17" s="66"/>
      <c r="EX17" s="66"/>
      <c r="EY17" s="66"/>
      <c r="EZ17" s="66"/>
      <c r="FA17" s="66"/>
      <c r="FB17" s="66"/>
      <c r="FC17" s="66"/>
      <c r="FD17" s="66"/>
      <c r="FE17" s="66"/>
      <c r="FF17" s="66"/>
      <c r="FG17" s="66"/>
    </row>
    <row r="18" spans="1:163" s="33" customFormat="1" ht="16" customHeight="1" x14ac:dyDescent="0.2">
      <c r="A18" s="558" t="s">
        <v>74</v>
      </c>
      <c r="B18" s="559"/>
      <c r="C18" s="560"/>
      <c r="D18" s="138">
        <f>'Step 1. Meteorological Inputs'!D33</f>
        <v>0</v>
      </c>
      <c r="E18" s="29">
        <f>'Step 1. Meteorological Inputs'!E33</f>
        <v>0</v>
      </c>
      <c r="F18" s="139">
        <f>'Step 1. Meteorological Inputs'!F33</f>
        <v>0</v>
      </c>
      <c r="G18" s="138" t="e">
        <f>IF('Step 1. Meteorological Inputs'!L33&lt;'Step 3. Saturation Storage'!H18,'Step 1. Meteorological Inputs'!L33*'Step 2. Crown parameters'!$G$19, 0)</f>
        <v>#DIV/0!</v>
      </c>
      <c r="H18" s="76" t="e">
        <f>IF('Step 1. Meteorological Inputs'!L33&gt;'Step 3. Saturation Storage'!H18, 'Step 2. Crown parameters'!$G$19*'Step 3. Saturation Storage'!H33-'Step 2. Crown parameters'!$K$19, 0)</f>
        <v>#DIV/0!</v>
      </c>
      <c r="I18" s="76" t="e">
        <f>IF('Step 1. Meteorological Inputs'!L33&gt;'Step 3. Saturation Storage'!H18,'Step 1. Meteorological Inputs'!V33*('Step 1. Meteorological Inputs'!L33-'Step 3. Saturation Storage'!H18),0)</f>
        <v>#DIV/0!</v>
      </c>
      <c r="J18" s="77" t="e">
        <f>IF('Step 1. Meteorological Inputs'!L33&gt;'Step 3. Saturation Storage'!H18,'Step 2. Crown parameters'!$I$19*0.01, 0 )</f>
        <v>#DIV/0!</v>
      </c>
      <c r="K18" s="144" t="e">
        <f t="shared" ref="K18:K61" si="2">J18</f>
        <v>#DIV/0!</v>
      </c>
      <c r="L18" s="146" t="e">
        <f>IF('Step 1. Meteorological Inputs'!L33&lt;'Step 3. Saturation Storage'!I18,'Step 1. Meteorological Inputs'!L33*'Step 2. Crown parameters'!$G$20, 0)</f>
        <v>#DIV/0!</v>
      </c>
      <c r="M18" s="77" t="e">
        <f>IF('Step 1. Meteorological Inputs'!L33&gt;'Step 3. Saturation Storage'!I18, 'Step 2. Crown parameters'!$G$20*'Step 3. Saturation Storage'!I18-'Step 2. Crown parameters'!$K$20, 0)</f>
        <v>#DIV/0!</v>
      </c>
      <c r="N18" s="77" t="e">
        <f>IF('Step 1. Meteorological Inputs'!L33&gt;'Step 3. Saturation Storage'!I18,'Step 1. Meteorological Inputs'!V33*('Step 1. Meteorological Inputs'!L33-'Step 3. Saturation Storage'!I18),0)</f>
        <v>#DIV/0!</v>
      </c>
      <c r="O18" s="77" t="e">
        <f>IF('Step 1. Meteorological Inputs'!L33&gt;'Step 3. Saturation Storage'!I18,'Step 2. Crown parameters'!$I$20*0.01, 0 )</f>
        <v>#DIV/0!</v>
      </c>
      <c r="P18" s="144" t="e">
        <f t="shared" ref="P18:P61" si="3">O18</f>
        <v>#DIV/0!</v>
      </c>
      <c r="Q18" s="146" t="e">
        <f>IF('Step 1. Meteorological Inputs'!L33&lt;'Step 3. Saturation Storage'!J18,'Step 1. Meteorological Inputs'!L33*'Step 2. Crown parameters'!$G$21, 0)</f>
        <v>#DIV/0!</v>
      </c>
      <c r="R18" s="77" t="e">
        <f>IF('Step 1. Meteorological Inputs'!L33&gt;'Step 3. Saturation Storage'!J18, 'Step 2. Crown parameters'!$G$21*'Step 3. Saturation Storage'!J18-'Step 2. Crown parameters'!$K$21, 0)</f>
        <v>#DIV/0!</v>
      </c>
      <c r="S18" s="77" t="e">
        <f>IF('Step 1. Meteorological Inputs'!L33&gt;'Step 3. Saturation Storage'!J18,'Step 1. Meteorological Inputs'!V33*('Step 1. Meteorological Inputs'!L33-'Step 3. Saturation Storage'!J18),0)</f>
        <v>#DIV/0!</v>
      </c>
      <c r="T18" s="77" t="e">
        <f>IF('Step 1. Meteorological Inputs'!L33&gt;'Step 3. Saturation Storage'!J18,'Step 2. Crown parameters'!$I$21*0.01, 0 )</f>
        <v>#DIV/0!</v>
      </c>
      <c r="U18" s="144" t="e">
        <f t="shared" ref="U18:U61" si="4">T18</f>
        <v>#DIV/0!</v>
      </c>
      <c r="V18" s="146" t="e">
        <f>IF('Step 1. Meteorological Inputs'!L33&lt;'Step 3. Saturation Storage'!K18,'Step 1. Meteorological Inputs'!L33*'Step 2. Crown parameters'!$G$22, 0)</f>
        <v>#DIV/0!</v>
      </c>
      <c r="W18" s="77" t="e">
        <f>IF('Step 1. Meteorological Inputs'!L33&gt;'Step 3. Saturation Storage'!K18, 'Step 2. Crown parameters'!$G$22*'Step 3. Saturation Storage'!K18-'Step 2. Crown parameters'!$K$22, 0)</f>
        <v>#DIV/0!</v>
      </c>
      <c r="X18" s="77" t="e">
        <f>IF('Step 1. Meteorological Inputs'!L33&gt;'Step 3. Saturation Storage'!K18,'Step 1. Meteorological Inputs'!V33*('Step 1. Meteorological Inputs'!L33-'Step 3. Saturation Storage'!K18),0)</f>
        <v>#DIV/0!</v>
      </c>
      <c r="Y18" s="77" t="e">
        <f>IF('Step 1. Meteorological Inputs'!L33&gt;'Step 3. Saturation Storage'!K18,'Step 2. Crown parameters'!$I$22*0.01, 0 )</f>
        <v>#DIV/0!</v>
      </c>
      <c r="Z18" s="144" t="e">
        <f t="shared" ref="Z18:Z61" si="5">Y18</f>
        <v>#DIV/0!</v>
      </c>
      <c r="AA18" s="138" t="e">
        <f>IF('Step 1. Meteorological Inputs'!L33&lt;'Step 3. Saturation Storage'!L18,'Step 1. Meteorological Inputs'!L33*'Step 2. Crown parameters'!$G$23, 0)</f>
        <v>#DIV/0!</v>
      </c>
      <c r="AB18" s="29" t="e">
        <f>IF('Step 1. Meteorological Inputs'!L33&gt;'Step 3. Saturation Storage'!L18, 'Step 2. Crown parameters'!$G$23*'Step 3. Saturation Storage'!L18-'Step 2. Crown parameters'!$K$23, 0)</f>
        <v>#DIV/0!</v>
      </c>
      <c r="AC18" s="29" t="e">
        <f>IF('Step 1. Meteorological Inputs'!L33&gt;'Step 3. Saturation Storage'!L18,'Step 1. Meteorological Inputs'!V33*('Step 1. Meteorological Inputs'!L33-'Step 3. Saturation Storage'!L18),0)</f>
        <v>#DIV/0!</v>
      </c>
      <c r="AD18" s="29" t="e">
        <f>IF('Step 1. Meteorological Inputs'!L33&gt;'Step 3. Saturation Storage'!L18,'Step 2. Crown parameters'!$K$23, 0 )</f>
        <v>#DIV/0!</v>
      </c>
      <c r="AE18" s="144" t="e">
        <f t="shared" si="0"/>
        <v>#DIV/0!</v>
      </c>
      <c r="AF18" s="138" t="e">
        <f>IF('Step 1. Meteorological Inputs'!L33&lt;'Step 3. Saturation Storage'!M18,'Step 1. Meteorological Inputs'!L33*'Step 2. Crown parameters'!$G$24, 0)</f>
        <v>#DIV/0!</v>
      </c>
      <c r="AG18" s="29" t="e">
        <f>IF('Step 1. Meteorological Inputs'!L33&gt;'Step 3. Saturation Storage'!M18, 'Step 2. Crown parameters'!$G$24*'Step 3. Saturation Storage'!M18-'Step 2. Crown parameters'!$K$24, 0)</f>
        <v>#DIV/0!</v>
      </c>
      <c r="AH18" s="29" t="e">
        <f>IF('Step 1. Meteorological Inputs'!L33&gt;'Step 3. Saturation Storage'!M18,'Step 1. Meteorological Inputs'!V33*('Step 1. Meteorological Inputs'!L33-'Step 3. Saturation Storage'!M18),0)</f>
        <v>#DIV/0!</v>
      </c>
      <c r="AI18" s="29" t="e">
        <f>IF('Step 1. Meteorological Inputs'!L33&gt;'Step 3. Saturation Storage'!M18,'Step 2. Crown parameters'!$K$24, 0 )</f>
        <v>#DIV/0!</v>
      </c>
      <c r="AJ18" s="144" t="e">
        <f t="shared" si="1"/>
        <v>#DIV/0!</v>
      </c>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row>
    <row r="19" spans="1:163" s="33" customFormat="1" ht="16" customHeight="1" x14ac:dyDescent="0.2">
      <c r="A19" s="574" t="s">
        <v>73</v>
      </c>
      <c r="B19" s="575"/>
      <c r="C19" s="576"/>
      <c r="D19" s="138">
        <f>'Step 1. Meteorological Inputs'!D34</f>
        <v>0</v>
      </c>
      <c r="E19" s="29">
        <f>'Step 1. Meteorological Inputs'!E34</f>
        <v>0</v>
      </c>
      <c r="F19" s="139">
        <f>'Step 1. Meteorological Inputs'!F34</f>
        <v>0</v>
      </c>
      <c r="G19" s="138" t="e">
        <f>IF('Step 1. Meteorological Inputs'!L34&lt;'Step 3. Saturation Storage'!H19,'Step 1. Meteorological Inputs'!L34*'Step 2. Crown parameters'!$G$19, 0)</f>
        <v>#DIV/0!</v>
      </c>
      <c r="H19" s="76" t="e">
        <f>IF('Step 1. Meteorological Inputs'!L34&gt;'Step 3. Saturation Storage'!H19, 'Step 2. Crown parameters'!$G$19*'Step 3. Saturation Storage'!H34-'Step 2. Crown parameters'!$K$19, 0)</f>
        <v>#DIV/0!</v>
      </c>
      <c r="I19" s="76" t="e">
        <f>IF('Step 1. Meteorological Inputs'!L34&gt;'Step 3. Saturation Storage'!H19,'Step 1. Meteorological Inputs'!V34*('Step 1. Meteorological Inputs'!L34-'Step 3. Saturation Storage'!H19),0)</f>
        <v>#DIV/0!</v>
      </c>
      <c r="J19" s="77" t="e">
        <f>IF('Step 1. Meteorological Inputs'!L34&gt;'Step 3. Saturation Storage'!H19,'Step 2. Crown parameters'!$I$19*0.01, 0 )</f>
        <v>#DIV/0!</v>
      </c>
      <c r="K19" s="144" t="e">
        <f t="shared" si="2"/>
        <v>#DIV/0!</v>
      </c>
      <c r="L19" s="146" t="e">
        <f>IF('Step 1. Meteorological Inputs'!L34&lt;'Step 3. Saturation Storage'!I19,'Step 1. Meteorological Inputs'!L34*'Step 2. Crown parameters'!$G$20, 0)</f>
        <v>#DIV/0!</v>
      </c>
      <c r="M19" s="77" t="e">
        <f>IF('Step 1. Meteorological Inputs'!L34&gt;'Step 3. Saturation Storage'!I19, 'Step 2. Crown parameters'!$G$20*'Step 3. Saturation Storage'!I19-'Step 2. Crown parameters'!$K$20, 0)</f>
        <v>#DIV/0!</v>
      </c>
      <c r="N19" s="77" t="e">
        <f>IF('Step 1. Meteorological Inputs'!L34&gt;'Step 3. Saturation Storage'!I19,'Step 1. Meteorological Inputs'!V34*('Step 1. Meteorological Inputs'!L34-'Step 3. Saturation Storage'!I19),0)</f>
        <v>#DIV/0!</v>
      </c>
      <c r="O19" s="77" t="e">
        <f>IF('Step 1. Meteorological Inputs'!L34&gt;'Step 3. Saturation Storage'!I19,'Step 2. Crown parameters'!$I$20*0.01, 0 )</f>
        <v>#DIV/0!</v>
      </c>
      <c r="P19" s="144" t="e">
        <f t="shared" si="3"/>
        <v>#DIV/0!</v>
      </c>
      <c r="Q19" s="146" t="e">
        <f>IF('Step 1. Meteorological Inputs'!L34&lt;'Step 3. Saturation Storage'!J19,'Step 1. Meteorological Inputs'!L34*'Step 2. Crown parameters'!$G$21, 0)</f>
        <v>#DIV/0!</v>
      </c>
      <c r="R19" s="77" t="e">
        <f>IF('Step 1. Meteorological Inputs'!L34&gt;'Step 3. Saturation Storage'!J19, 'Step 2. Crown parameters'!$G$21*'Step 3. Saturation Storage'!J19-'Step 2. Crown parameters'!$K$21, 0)</f>
        <v>#DIV/0!</v>
      </c>
      <c r="S19" s="77" t="e">
        <f>IF('Step 1. Meteorological Inputs'!L34&gt;'Step 3. Saturation Storage'!J19,'Step 1. Meteorological Inputs'!V34*('Step 1. Meteorological Inputs'!L34-'Step 3. Saturation Storage'!J19),0)</f>
        <v>#DIV/0!</v>
      </c>
      <c r="T19" s="77" t="e">
        <f>IF('Step 1. Meteorological Inputs'!L34&gt;'Step 3. Saturation Storage'!J19,'Step 2. Crown parameters'!$I$21*0.01, 0 )</f>
        <v>#DIV/0!</v>
      </c>
      <c r="U19" s="144" t="e">
        <f t="shared" si="4"/>
        <v>#DIV/0!</v>
      </c>
      <c r="V19" s="146" t="e">
        <f>IF('Step 1. Meteorological Inputs'!L34&lt;'Step 3. Saturation Storage'!K19,'Step 1. Meteorological Inputs'!L34*'Step 2. Crown parameters'!$G$22, 0)</f>
        <v>#DIV/0!</v>
      </c>
      <c r="W19" s="77" t="e">
        <f>IF('Step 1. Meteorological Inputs'!L34&gt;'Step 3. Saturation Storage'!K19, 'Step 2. Crown parameters'!$G$22*'Step 3. Saturation Storage'!K19-'Step 2. Crown parameters'!$K$22, 0)</f>
        <v>#DIV/0!</v>
      </c>
      <c r="X19" s="77" t="e">
        <f>IF('Step 1. Meteorological Inputs'!L34&gt;'Step 3. Saturation Storage'!K19,'Step 1. Meteorological Inputs'!V34*('Step 1. Meteorological Inputs'!L34-'Step 3. Saturation Storage'!K19),0)</f>
        <v>#DIV/0!</v>
      </c>
      <c r="Y19" s="77" t="e">
        <f>IF('Step 1. Meteorological Inputs'!L34&gt;'Step 3. Saturation Storage'!K19,'Step 2. Crown parameters'!$I$22*0.01, 0 )</f>
        <v>#DIV/0!</v>
      </c>
      <c r="Z19" s="144" t="e">
        <f t="shared" si="5"/>
        <v>#DIV/0!</v>
      </c>
      <c r="AA19" s="138" t="e">
        <f>IF('Step 1. Meteorological Inputs'!L34&lt;'Step 3. Saturation Storage'!L19,'Step 1. Meteorological Inputs'!L34*'Step 2. Crown parameters'!$G$23, 0)</f>
        <v>#DIV/0!</v>
      </c>
      <c r="AB19" s="29" t="e">
        <f>IF('Step 1. Meteorological Inputs'!L34&gt;'Step 3. Saturation Storage'!L19, 'Step 2. Crown parameters'!$G$23*'Step 3. Saturation Storage'!L19-'Step 2. Crown parameters'!$K$23, 0)</f>
        <v>#DIV/0!</v>
      </c>
      <c r="AC19" s="29" t="e">
        <f>IF('Step 1. Meteorological Inputs'!L34&gt;'Step 3. Saturation Storage'!L19,'Step 1. Meteorological Inputs'!V34*('Step 1. Meteorological Inputs'!L34-'Step 3. Saturation Storage'!L19),0)</f>
        <v>#DIV/0!</v>
      </c>
      <c r="AD19" s="29" t="e">
        <f>IF('Step 1. Meteorological Inputs'!L34&gt;'Step 3. Saturation Storage'!L19,'Step 2. Crown parameters'!$K$23, 0 )</f>
        <v>#DIV/0!</v>
      </c>
      <c r="AE19" s="144" t="e">
        <f t="shared" si="0"/>
        <v>#DIV/0!</v>
      </c>
      <c r="AF19" s="138" t="e">
        <f>IF('Step 1. Meteorological Inputs'!L34&lt;'Step 3. Saturation Storage'!M19,'Step 1. Meteorological Inputs'!L34*'Step 2. Crown parameters'!$G$24, 0)</f>
        <v>#DIV/0!</v>
      </c>
      <c r="AG19" s="29" t="e">
        <f>IF('Step 1. Meteorological Inputs'!L34&gt;'Step 3. Saturation Storage'!M19, 'Step 2. Crown parameters'!$G$24*'Step 3. Saturation Storage'!M19-'Step 2. Crown parameters'!$K$24, 0)</f>
        <v>#DIV/0!</v>
      </c>
      <c r="AH19" s="29" t="e">
        <f>IF('Step 1. Meteorological Inputs'!L34&gt;'Step 3. Saturation Storage'!M19,'Step 1. Meteorological Inputs'!V34*('Step 1. Meteorological Inputs'!L34-'Step 3. Saturation Storage'!M19),0)</f>
        <v>#DIV/0!</v>
      </c>
      <c r="AI19" s="29" t="e">
        <f>IF('Step 1. Meteorological Inputs'!L34&gt;'Step 3. Saturation Storage'!M19,'Step 2. Crown parameters'!$K$24, 0 )</f>
        <v>#DIV/0!</v>
      </c>
      <c r="AJ19" s="144" t="e">
        <f t="shared" si="1"/>
        <v>#DIV/0!</v>
      </c>
      <c r="AK19" s="66"/>
      <c r="AL19" s="66"/>
      <c r="AM19" s="66"/>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c r="BV19" s="66"/>
      <c r="BW19" s="66"/>
      <c r="BX19" s="66"/>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K19" s="66"/>
      <c r="EL19" s="66"/>
      <c r="EM19" s="66"/>
      <c r="EN19" s="66"/>
      <c r="EO19" s="66"/>
      <c r="EP19" s="66"/>
      <c r="EQ19" s="66"/>
      <c r="ER19" s="66"/>
      <c r="ES19" s="66"/>
      <c r="ET19" s="66"/>
      <c r="EU19" s="66"/>
      <c r="EV19" s="66"/>
      <c r="EW19" s="66"/>
      <c r="EX19" s="66"/>
      <c r="EY19" s="66"/>
      <c r="EZ19" s="66"/>
      <c r="FA19" s="66"/>
      <c r="FB19" s="66"/>
      <c r="FC19" s="66"/>
      <c r="FD19" s="66"/>
      <c r="FE19" s="66"/>
      <c r="FF19" s="66"/>
      <c r="FG19" s="66"/>
    </row>
    <row r="20" spans="1:163" s="33" customFormat="1" ht="16" customHeight="1" x14ac:dyDescent="0.2">
      <c r="A20" s="59"/>
      <c r="B20" s="60"/>
      <c r="C20" s="60"/>
      <c r="D20" s="138">
        <f>'Step 1. Meteorological Inputs'!D35</f>
        <v>0</v>
      </c>
      <c r="E20" s="29">
        <f>'Step 1. Meteorological Inputs'!E35</f>
        <v>0</v>
      </c>
      <c r="F20" s="139">
        <f>'Step 1. Meteorological Inputs'!F35</f>
        <v>0</v>
      </c>
      <c r="G20" s="138" t="e">
        <f>IF('Step 1. Meteorological Inputs'!L35&lt;'Step 3. Saturation Storage'!H20,'Step 1. Meteorological Inputs'!L35*'Step 2. Crown parameters'!$G$19, 0)</f>
        <v>#DIV/0!</v>
      </c>
      <c r="H20" s="76" t="e">
        <f>IF('Step 1. Meteorological Inputs'!L35&gt;'Step 3. Saturation Storage'!H20, 'Step 2. Crown parameters'!$G$19*'Step 3. Saturation Storage'!H35-'Step 2. Crown parameters'!$K$19, 0)</f>
        <v>#DIV/0!</v>
      </c>
      <c r="I20" s="76" t="e">
        <f>IF('Step 1. Meteorological Inputs'!L35&gt;'Step 3. Saturation Storage'!H20,'Step 1. Meteorological Inputs'!V35*('Step 1. Meteorological Inputs'!L35-'Step 3. Saturation Storage'!H20),0)</f>
        <v>#DIV/0!</v>
      </c>
      <c r="J20" s="77" t="e">
        <f>IF('Step 1. Meteorological Inputs'!L35&gt;'Step 3. Saturation Storage'!H20,'Step 2. Crown parameters'!$I$19*0.01, 0 )</f>
        <v>#DIV/0!</v>
      </c>
      <c r="K20" s="144" t="e">
        <f t="shared" si="2"/>
        <v>#DIV/0!</v>
      </c>
      <c r="L20" s="146" t="e">
        <f>IF('Step 1. Meteorological Inputs'!L35&lt;'Step 3. Saturation Storage'!I20,'Step 1. Meteorological Inputs'!L35*'Step 2. Crown parameters'!$G$20, 0)</f>
        <v>#DIV/0!</v>
      </c>
      <c r="M20" s="77" t="e">
        <f>IF('Step 1. Meteorological Inputs'!L35&gt;'Step 3. Saturation Storage'!I20, 'Step 2. Crown parameters'!$G$20*'Step 3. Saturation Storage'!I20-'Step 2. Crown parameters'!$K$20, 0)</f>
        <v>#DIV/0!</v>
      </c>
      <c r="N20" s="77" t="e">
        <f>IF('Step 1. Meteorological Inputs'!L35&gt;'Step 3. Saturation Storage'!I20,'Step 1. Meteorological Inputs'!V35*('Step 1. Meteorological Inputs'!L35-'Step 3. Saturation Storage'!I20),0)</f>
        <v>#DIV/0!</v>
      </c>
      <c r="O20" s="77" t="e">
        <f>IF('Step 1. Meteorological Inputs'!L35&gt;'Step 3. Saturation Storage'!I20,'Step 2. Crown parameters'!$I$20*0.01, 0 )</f>
        <v>#DIV/0!</v>
      </c>
      <c r="P20" s="144" t="e">
        <f t="shared" si="3"/>
        <v>#DIV/0!</v>
      </c>
      <c r="Q20" s="146" t="e">
        <f>IF('Step 1. Meteorological Inputs'!L35&lt;'Step 3. Saturation Storage'!J20,'Step 1. Meteorological Inputs'!L35*'Step 2. Crown parameters'!$G$21, 0)</f>
        <v>#DIV/0!</v>
      </c>
      <c r="R20" s="77" t="e">
        <f>IF('Step 1. Meteorological Inputs'!L35&gt;'Step 3. Saturation Storage'!J20, 'Step 2. Crown parameters'!$G$21*'Step 3. Saturation Storage'!J20-'Step 2. Crown parameters'!$K$21, 0)</f>
        <v>#DIV/0!</v>
      </c>
      <c r="S20" s="77" t="e">
        <f>IF('Step 1. Meteorological Inputs'!L35&gt;'Step 3. Saturation Storage'!J20,'Step 1. Meteorological Inputs'!V35*('Step 1. Meteorological Inputs'!L35-'Step 3. Saturation Storage'!J20),0)</f>
        <v>#DIV/0!</v>
      </c>
      <c r="T20" s="77" t="e">
        <f>IF('Step 1. Meteorological Inputs'!L35&gt;'Step 3. Saturation Storage'!J20,'Step 2. Crown parameters'!$I$21*0.01, 0 )</f>
        <v>#DIV/0!</v>
      </c>
      <c r="U20" s="144" t="e">
        <f t="shared" si="4"/>
        <v>#DIV/0!</v>
      </c>
      <c r="V20" s="146" t="e">
        <f>IF('Step 1. Meteorological Inputs'!L35&lt;'Step 3. Saturation Storage'!K20,'Step 1. Meteorological Inputs'!L35*'Step 2. Crown parameters'!$G$22, 0)</f>
        <v>#DIV/0!</v>
      </c>
      <c r="W20" s="77" t="e">
        <f>IF('Step 1. Meteorological Inputs'!L35&gt;'Step 3. Saturation Storage'!K20, 'Step 2. Crown parameters'!$G$22*'Step 3. Saturation Storage'!K20-'Step 2. Crown parameters'!$K$22, 0)</f>
        <v>#DIV/0!</v>
      </c>
      <c r="X20" s="77" t="e">
        <f>IF('Step 1. Meteorological Inputs'!L35&gt;'Step 3. Saturation Storage'!K20,'Step 1. Meteorological Inputs'!V35*('Step 1. Meteorological Inputs'!L35-'Step 3. Saturation Storage'!K20),0)</f>
        <v>#DIV/0!</v>
      </c>
      <c r="Y20" s="77" t="e">
        <f>IF('Step 1. Meteorological Inputs'!L35&gt;'Step 3. Saturation Storage'!K20,'Step 2. Crown parameters'!$I$22*0.01, 0 )</f>
        <v>#DIV/0!</v>
      </c>
      <c r="Z20" s="144" t="e">
        <f t="shared" si="5"/>
        <v>#DIV/0!</v>
      </c>
      <c r="AA20" s="138" t="e">
        <f>IF('Step 1. Meteorological Inputs'!L35&lt;'Step 3. Saturation Storage'!L20,'Step 1. Meteorological Inputs'!L35*'Step 2. Crown parameters'!$G$23, 0)</f>
        <v>#DIV/0!</v>
      </c>
      <c r="AB20" s="29" t="e">
        <f>IF('Step 1. Meteorological Inputs'!L35&gt;'Step 3. Saturation Storage'!L20, 'Step 2. Crown parameters'!$G$23*'Step 3. Saturation Storage'!L20-'Step 2. Crown parameters'!$K$23, 0)</f>
        <v>#DIV/0!</v>
      </c>
      <c r="AC20" s="29" t="e">
        <f>IF('Step 1. Meteorological Inputs'!L35&gt;'Step 3. Saturation Storage'!L20,'Step 1. Meteorological Inputs'!V35*('Step 1. Meteorological Inputs'!L35-'Step 3. Saturation Storage'!L20),0)</f>
        <v>#DIV/0!</v>
      </c>
      <c r="AD20" s="29" t="e">
        <f>IF('Step 1. Meteorological Inputs'!L35&gt;'Step 3. Saturation Storage'!L20,'Step 2. Crown parameters'!$K$23, 0 )</f>
        <v>#DIV/0!</v>
      </c>
      <c r="AE20" s="144" t="e">
        <f t="shared" si="0"/>
        <v>#DIV/0!</v>
      </c>
      <c r="AF20" s="138" t="e">
        <f>IF('Step 1. Meteorological Inputs'!L35&lt;'Step 3. Saturation Storage'!M20,'Step 1. Meteorological Inputs'!L35*'Step 2. Crown parameters'!$G$24, 0)</f>
        <v>#DIV/0!</v>
      </c>
      <c r="AG20" s="29" t="e">
        <f>IF('Step 1. Meteorological Inputs'!L35&gt;'Step 3. Saturation Storage'!M20, 'Step 2. Crown parameters'!$G$24*'Step 3. Saturation Storage'!M20-'Step 2. Crown parameters'!$K$24, 0)</f>
        <v>#DIV/0!</v>
      </c>
      <c r="AH20" s="29" t="e">
        <f>IF('Step 1. Meteorological Inputs'!L35&gt;'Step 3. Saturation Storage'!M20,'Step 1. Meteorological Inputs'!V35*('Step 1. Meteorological Inputs'!L35-'Step 3. Saturation Storage'!M20),0)</f>
        <v>#DIV/0!</v>
      </c>
      <c r="AI20" s="29" t="e">
        <f>IF('Step 1. Meteorological Inputs'!L35&gt;'Step 3. Saturation Storage'!M20,'Step 2. Crown parameters'!$K$24, 0 )</f>
        <v>#DIV/0!</v>
      </c>
      <c r="AJ20" s="144" t="e">
        <f t="shared" si="1"/>
        <v>#DIV/0!</v>
      </c>
      <c r="AK20" s="66"/>
      <c r="AL20" s="66"/>
      <c r="AM20" s="66"/>
      <c r="AN20" s="66"/>
      <c r="AO20" s="66"/>
      <c r="AP20" s="66"/>
      <c r="AQ20" s="66"/>
      <c r="AR20" s="66"/>
      <c r="AS20" s="66"/>
      <c r="AT20" s="66"/>
      <c r="AU20" s="66"/>
      <c r="AV20" s="66"/>
      <c r="AW20" s="66"/>
      <c r="AX20" s="66"/>
      <c r="AY20" s="66"/>
      <c r="AZ20" s="66"/>
      <c r="BA20" s="66"/>
      <c r="BB20" s="66"/>
      <c r="BC20" s="66"/>
      <c r="BD20" s="66"/>
      <c r="BE20" s="66"/>
      <c r="BF20" s="66"/>
      <c r="BG20" s="66"/>
      <c r="BH20" s="66"/>
      <c r="BI20" s="66"/>
      <c r="BJ20" s="66"/>
      <c r="BK20" s="66"/>
      <c r="BL20" s="66"/>
      <c r="BM20" s="66"/>
      <c r="BN20" s="66"/>
      <c r="BO20" s="66"/>
      <c r="BP20" s="66"/>
      <c r="BQ20" s="66"/>
      <c r="BR20" s="66"/>
      <c r="BS20" s="66"/>
      <c r="BT20" s="66"/>
      <c r="BU20" s="66"/>
      <c r="BV20" s="66"/>
      <c r="BW20" s="66"/>
      <c r="BX20" s="66"/>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K20" s="66"/>
      <c r="EL20" s="66"/>
      <c r="EM20" s="66"/>
      <c r="EN20" s="66"/>
      <c r="EO20" s="66"/>
      <c r="EP20" s="66"/>
      <c r="EQ20" s="66"/>
      <c r="ER20" s="66"/>
      <c r="ES20" s="66"/>
      <c r="ET20" s="66"/>
      <c r="EU20" s="66"/>
      <c r="EV20" s="66"/>
      <c r="EW20" s="66"/>
      <c r="EX20" s="66"/>
      <c r="EY20" s="66"/>
      <c r="EZ20" s="66"/>
      <c r="FA20" s="66"/>
      <c r="FB20" s="66"/>
      <c r="FC20" s="66"/>
      <c r="FD20" s="66"/>
      <c r="FE20" s="66"/>
      <c r="FF20" s="66"/>
      <c r="FG20" s="66"/>
    </row>
    <row r="21" spans="1:163" s="33" customFormat="1" ht="16" customHeight="1" x14ac:dyDescent="0.2">
      <c r="A21" s="59"/>
      <c r="B21" s="60"/>
      <c r="C21" s="60"/>
      <c r="D21" s="138">
        <f>'Step 1. Meteorological Inputs'!D36</f>
        <v>0</v>
      </c>
      <c r="E21" s="29">
        <f>'Step 1. Meteorological Inputs'!E36</f>
        <v>0</v>
      </c>
      <c r="F21" s="139">
        <f>'Step 1. Meteorological Inputs'!F36</f>
        <v>0</v>
      </c>
      <c r="G21" s="138" t="e">
        <f>IF('Step 1. Meteorological Inputs'!L36&lt;'Step 3. Saturation Storage'!H21,'Step 1. Meteorological Inputs'!L36*'Step 2. Crown parameters'!$G$19, 0)</f>
        <v>#DIV/0!</v>
      </c>
      <c r="H21" s="76" t="e">
        <f>IF('Step 1. Meteorological Inputs'!L36&gt;'Step 3. Saturation Storage'!H21, 'Step 2. Crown parameters'!$G$19*'Step 3. Saturation Storage'!H36-'Step 2. Crown parameters'!$K$19, 0)</f>
        <v>#DIV/0!</v>
      </c>
      <c r="I21" s="76" t="e">
        <f>IF('Step 1. Meteorological Inputs'!L36&gt;'Step 3. Saturation Storage'!H21,'Step 1. Meteorological Inputs'!V36*('Step 1. Meteorological Inputs'!L36-'Step 3. Saturation Storage'!H21),0)</f>
        <v>#DIV/0!</v>
      </c>
      <c r="J21" s="77" t="e">
        <f>IF('Step 1. Meteorological Inputs'!L36&gt;'Step 3. Saturation Storage'!H21,'Step 2. Crown parameters'!$I$19*0.01, 0 )</f>
        <v>#DIV/0!</v>
      </c>
      <c r="K21" s="144" t="e">
        <f t="shared" si="2"/>
        <v>#DIV/0!</v>
      </c>
      <c r="L21" s="146" t="e">
        <f>IF('Step 1. Meteorological Inputs'!L36&lt;'Step 3. Saturation Storage'!I21,'Step 1. Meteorological Inputs'!L36*'Step 2. Crown parameters'!$G$20, 0)</f>
        <v>#DIV/0!</v>
      </c>
      <c r="M21" s="77" t="e">
        <f>IF('Step 1. Meteorological Inputs'!L36&gt;'Step 3. Saturation Storage'!I21, 'Step 2. Crown parameters'!$G$20*'Step 3. Saturation Storage'!I21-'Step 2. Crown parameters'!$K$20, 0)</f>
        <v>#DIV/0!</v>
      </c>
      <c r="N21" s="77" t="e">
        <f>IF('Step 1. Meteorological Inputs'!L36&gt;'Step 3. Saturation Storage'!I21,'Step 1. Meteorological Inputs'!V36*('Step 1. Meteorological Inputs'!L36-'Step 3. Saturation Storage'!I21),0)</f>
        <v>#DIV/0!</v>
      </c>
      <c r="O21" s="77" t="e">
        <f>IF('Step 1. Meteorological Inputs'!L36&gt;'Step 3. Saturation Storage'!I21,'Step 2. Crown parameters'!$I$20*0.01, 0 )</f>
        <v>#DIV/0!</v>
      </c>
      <c r="P21" s="144" t="e">
        <f t="shared" si="3"/>
        <v>#DIV/0!</v>
      </c>
      <c r="Q21" s="146" t="e">
        <f>IF('Step 1. Meteorological Inputs'!L36&lt;'Step 3. Saturation Storage'!J21,'Step 1. Meteorological Inputs'!L36*'Step 2. Crown parameters'!$G$21, 0)</f>
        <v>#DIV/0!</v>
      </c>
      <c r="R21" s="77" t="e">
        <f>IF('Step 1. Meteorological Inputs'!L36&gt;'Step 3. Saturation Storage'!J21, 'Step 2. Crown parameters'!$G$21*'Step 3. Saturation Storage'!J21-'Step 2. Crown parameters'!$K$21, 0)</f>
        <v>#DIV/0!</v>
      </c>
      <c r="S21" s="77" t="e">
        <f>IF('Step 1. Meteorological Inputs'!L36&gt;'Step 3. Saturation Storage'!J21,'Step 1. Meteorological Inputs'!V36*('Step 1. Meteorological Inputs'!L36-'Step 3. Saturation Storage'!J21),0)</f>
        <v>#DIV/0!</v>
      </c>
      <c r="T21" s="77" t="e">
        <f>IF('Step 1. Meteorological Inputs'!L36&gt;'Step 3. Saturation Storage'!J21,'Step 2. Crown parameters'!$I$21*0.01, 0 )</f>
        <v>#DIV/0!</v>
      </c>
      <c r="U21" s="144" t="e">
        <f t="shared" si="4"/>
        <v>#DIV/0!</v>
      </c>
      <c r="V21" s="146" t="e">
        <f>IF('Step 1. Meteorological Inputs'!L36&lt;'Step 3. Saturation Storage'!K21,'Step 1. Meteorological Inputs'!L36*'Step 2. Crown parameters'!$G$22, 0)</f>
        <v>#DIV/0!</v>
      </c>
      <c r="W21" s="77" t="e">
        <f>IF('Step 1. Meteorological Inputs'!L36&gt;'Step 3. Saturation Storage'!K21, 'Step 2. Crown parameters'!$G$22*'Step 3. Saturation Storage'!K21-'Step 2. Crown parameters'!$K$22, 0)</f>
        <v>#DIV/0!</v>
      </c>
      <c r="X21" s="77" t="e">
        <f>IF('Step 1. Meteorological Inputs'!L36&gt;'Step 3. Saturation Storage'!K21,'Step 1. Meteorological Inputs'!V36*('Step 1. Meteorological Inputs'!L36-'Step 3. Saturation Storage'!K21),0)</f>
        <v>#DIV/0!</v>
      </c>
      <c r="Y21" s="77" t="e">
        <f>IF('Step 1. Meteorological Inputs'!L36&gt;'Step 3. Saturation Storage'!K21,'Step 2. Crown parameters'!$I$22*0.01, 0 )</f>
        <v>#DIV/0!</v>
      </c>
      <c r="Z21" s="144" t="e">
        <f t="shared" si="5"/>
        <v>#DIV/0!</v>
      </c>
      <c r="AA21" s="138" t="e">
        <f>IF('Step 1. Meteorological Inputs'!L36&lt;'Step 3. Saturation Storage'!L21,'Step 1. Meteorological Inputs'!L36*'Step 2. Crown parameters'!$G$23, 0)</f>
        <v>#DIV/0!</v>
      </c>
      <c r="AB21" s="29" t="e">
        <f>IF('Step 1. Meteorological Inputs'!L36&gt;'Step 3. Saturation Storage'!L21, 'Step 2. Crown parameters'!$G$23*'Step 3. Saturation Storage'!L21-'Step 2. Crown parameters'!$K$23, 0)</f>
        <v>#DIV/0!</v>
      </c>
      <c r="AC21" s="29" t="e">
        <f>IF('Step 1. Meteorological Inputs'!L36&gt;'Step 3. Saturation Storage'!L21,'Step 1. Meteorological Inputs'!V36*('Step 1. Meteorological Inputs'!L36-'Step 3. Saturation Storage'!L21),0)</f>
        <v>#DIV/0!</v>
      </c>
      <c r="AD21" s="29" t="e">
        <f>IF('Step 1. Meteorological Inputs'!L36&gt;'Step 3. Saturation Storage'!L21,'Step 2. Crown parameters'!$K$23, 0 )</f>
        <v>#DIV/0!</v>
      </c>
      <c r="AE21" s="144" t="e">
        <f t="shared" si="0"/>
        <v>#DIV/0!</v>
      </c>
      <c r="AF21" s="138" t="e">
        <f>IF('Step 1. Meteorological Inputs'!L36&lt;'Step 3. Saturation Storage'!M21,'Step 1. Meteorological Inputs'!L36*'Step 2. Crown parameters'!$G$24, 0)</f>
        <v>#DIV/0!</v>
      </c>
      <c r="AG21" s="29" t="e">
        <f>IF('Step 1. Meteorological Inputs'!L36&gt;'Step 3. Saturation Storage'!M21, 'Step 2. Crown parameters'!$G$24*'Step 3. Saturation Storage'!M21-'Step 2. Crown parameters'!$K$24, 0)</f>
        <v>#DIV/0!</v>
      </c>
      <c r="AH21" s="29" t="e">
        <f>IF('Step 1. Meteorological Inputs'!L36&gt;'Step 3. Saturation Storage'!M21,'Step 1. Meteorological Inputs'!V36*('Step 1. Meteorological Inputs'!L36-'Step 3. Saturation Storage'!M21),0)</f>
        <v>#DIV/0!</v>
      </c>
      <c r="AI21" s="29" t="e">
        <f>IF('Step 1. Meteorological Inputs'!L36&gt;'Step 3. Saturation Storage'!M21,'Step 2. Crown parameters'!$K$24, 0 )</f>
        <v>#DIV/0!</v>
      </c>
      <c r="AJ21" s="144" t="e">
        <f t="shared" si="1"/>
        <v>#DIV/0!</v>
      </c>
      <c r="AK21" s="66"/>
      <c r="AL21" s="66"/>
      <c r="AM21" s="66"/>
      <c r="AN21" s="66"/>
      <c r="AO21" s="66"/>
      <c r="AP21" s="66"/>
      <c r="AQ21" s="66"/>
      <c r="AR21" s="66"/>
      <c r="AS21" s="66"/>
      <c r="AT21" s="66"/>
      <c r="AU21" s="66"/>
      <c r="AV21" s="66"/>
      <c r="AW21" s="66"/>
      <c r="AX21" s="66"/>
      <c r="AY21" s="66"/>
      <c r="AZ21" s="66"/>
      <c r="BA21" s="66"/>
      <c r="BB21" s="66"/>
      <c r="BC21" s="66"/>
      <c r="BD21" s="66"/>
      <c r="BE21" s="66"/>
      <c r="BF21" s="66"/>
      <c r="BG21" s="66"/>
      <c r="BH21" s="66"/>
      <c r="BI21" s="66"/>
      <c r="BJ21" s="66"/>
      <c r="BK21" s="66"/>
      <c r="BL21" s="66"/>
      <c r="BM21" s="66"/>
      <c r="BN21" s="66"/>
      <c r="BO21" s="66"/>
      <c r="BP21" s="66"/>
      <c r="BQ21" s="66"/>
      <c r="BR21" s="66"/>
      <c r="BS21" s="66"/>
      <c r="BT21" s="66"/>
      <c r="BU21" s="66"/>
      <c r="BV21" s="66"/>
      <c r="BW21" s="66"/>
      <c r="BX21" s="66"/>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K21" s="66"/>
      <c r="EL21" s="66"/>
      <c r="EM21" s="66"/>
      <c r="EN21" s="66"/>
      <c r="EO21" s="66"/>
      <c r="EP21" s="66"/>
      <c r="EQ21" s="66"/>
      <c r="ER21" s="66"/>
      <c r="ES21" s="66"/>
      <c r="ET21" s="66"/>
      <c r="EU21" s="66"/>
      <c r="EV21" s="66"/>
      <c r="EW21" s="66"/>
      <c r="EX21" s="66"/>
      <c r="EY21" s="66"/>
      <c r="EZ21" s="66"/>
      <c r="FA21" s="66"/>
      <c r="FB21" s="66"/>
      <c r="FC21" s="66"/>
      <c r="FD21" s="66"/>
      <c r="FE21" s="66"/>
      <c r="FF21" s="66"/>
      <c r="FG21" s="66"/>
    </row>
    <row r="22" spans="1:163" s="33" customFormat="1" x14ac:dyDescent="0.2">
      <c r="A22" s="59"/>
      <c r="B22" s="60"/>
      <c r="C22" s="60"/>
      <c r="D22" s="138">
        <f>'Step 1. Meteorological Inputs'!D37</f>
        <v>0</v>
      </c>
      <c r="E22" s="29">
        <f>'Step 1. Meteorological Inputs'!E37</f>
        <v>0</v>
      </c>
      <c r="F22" s="139">
        <f>'Step 1. Meteorological Inputs'!F37</f>
        <v>0</v>
      </c>
      <c r="G22" s="138" t="e">
        <f>IF('Step 1. Meteorological Inputs'!L37&lt;'Step 3. Saturation Storage'!H22,'Step 1. Meteorological Inputs'!L37*'Step 2. Crown parameters'!$G$19, 0)</f>
        <v>#DIV/0!</v>
      </c>
      <c r="H22" s="76" t="e">
        <f>IF('Step 1. Meteorological Inputs'!L37&gt;'Step 3. Saturation Storage'!H22, 'Step 2. Crown parameters'!$G$19*'Step 3. Saturation Storage'!H37-'Step 2. Crown parameters'!$K$19, 0)</f>
        <v>#DIV/0!</v>
      </c>
      <c r="I22" s="76" t="e">
        <f>IF('Step 1. Meteorological Inputs'!L37&gt;'Step 3. Saturation Storage'!H22,'Step 1. Meteorological Inputs'!V37*('Step 1. Meteorological Inputs'!L37-'Step 3. Saturation Storage'!H22),0)</f>
        <v>#DIV/0!</v>
      </c>
      <c r="J22" s="77" t="e">
        <f>IF('Step 1. Meteorological Inputs'!L37&gt;'Step 3. Saturation Storage'!H22,'Step 2. Crown parameters'!$I$19*0.01, 0 )</f>
        <v>#DIV/0!</v>
      </c>
      <c r="K22" s="144" t="e">
        <f t="shared" si="2"/>
        <v>#DIV/0!</v>
      </c>
      <c r="L22" s="146" t="e">
        <f>IF('Step 1. Meteorological Inputs'!L37&lt;'Step 3. Saturation Storage'!I22,'Step 1. Meteorological Inputs'!L37*'Step 2. Crown parameters'!$G$20, 0)</f>
        <v>#DIV/0!</v>
      </c>
      <c r="M22" s="77" t="e">
        <f>IF('Step 1. Meteorological Inputs'!L37&gt;'Step 3. Saturation Storage'!I22, 'Step 2. Crown parameters'!$G$20*'Step 3. Saturation Storage'!I22-'Step 2. Crown parameters'!$K$20, 0)</f>
        <v>#DIV/0!</v>
      </c>
      <c r="N22" s="77" t="e">
        <f>IF('Step 1. Meteorological Inputs'!L37&gt;'Step 3. Saturation Storage'!I22,'Step 1. Meteorological Inputs'!V37*('Step 1. Meteorological Inputs'!L37-'Step 3. Saturation Storage'!I22),0)</f>
        <v>#DIV/0!</v>
      </c>
      <c r="O22" s="77" t="e">
        <f>IF('Step 1. Meteorological Inputs'!L37&gt;'Step 3. Saturation Storage'!I22,'Step 2. Crown parameters'!$I$20*0.01, 0 )</f>
        <v>#DIV/0!</v>
      </c>
      <c r="P22" s="144" t="e">
        <f t="shared" si="3"/>
        <v>#DIV/0!</v>
      </c>
      <c r="Q22" s="146" t="e">
        <f>IF('Step 1. Meteorological Inputs'!L37&lt;'Step 3. Saturation Storage'!J22,'Step 1. Meteorological Inputs'!L37*'Step 2. Crown parameters'!$G$21, 0)</f>
        <v>#DIV/0!</v>
      </c>
      <c r="R22" s="77" t="e">
        <f>IF('Step 1. Meteorological Inputs'!L37&gt;'Step 3. Saturation Storage'!J22, 'Step 2. Crown parameters'!$G$21*'Step 3. Saturation Storage'!J22-'Step 2. Crown parameters'!$K$21, 0)</f>
        <v>#DIV/0!</v>
      </c>
      <c r="S22" s="77" t="e">
        <f>IF('Step 1. Meteorological Inputs'!L37&gt;'Step 3. Saturation Storage'!J22,'Step 1. Meteorological Inputs'!V37*('Step 1. Meteorological Inputs'!L37-'Step 3. Saturation Storage'!J22),0)</f>
        <v>#DIV/0!</v>
      </c>
      <c r="T22" s="77" t="e">
        <f>IF('Step 1. Meteorological Inputs'!L37&gt;'Step 3. Saturation Storage'!J22,'Step 2. Crown parameters'!$I$21*0.01, 0 )</f>
        <v>#DIV/0!</v>
      </c>
      <c r="U22" s="144" t="e">
        <f t="shared" si="4"/>
        <v>#DIV/0!</v>
      </c>
      <c r="V22" s="146" t="e">
        <f>IF('Step 1. Meteorological Inputs'!L37&lt;'Step 3. Saturation Storage'!K22,'Step 1. Meteorological Inputs'!L37*'Step 2. Crown parameters'!$G$22, 0)</f>
        <v>#DIV/0!</v>
      </c>
      <c r="W22" s="77" t="e">
        <f>IF('Step 1. Meteorological Inputs'!L37&gt;'Step 3. Saturation Storage'!K22, 'Step 2. Crown parameters'!$G$22*'Step 3. Saturation Storage'!K22-'Step 2. Crown parameters'!$K$22, 0)</f>
        <v>#DIV/0!</v>
      </c>
      <c r="X22" s="77" t="e">
        <f>IF('Step 1. Meteorological Inputs'!L37&gt;'Step 3. Saturation Storage'!K22,'Step 1. Meteorological Inputs'!V37*('Step 1. Meteorological Inputs'!L37-'Step 3. Saturation Storage'!K22),0)</f>
        <v>#DIV/0!</v>
      </c>
      <c r="Y22" s="77" t="e">
        <f>IF('Step 1. Meteorological Inputs'!L37&gt;'Step 3. Saturation Storage'!K22,'Step 2. Crown parameters'!$I$22*0.01, 0 )</f>
        <v>#DIV/0!</v>
      </c>
      <c r="Z22" s="144" t="e">
        <f t="shared" si="5"/>
        <v>#DIV/0!</v>
      </c>
      <c r="AA22" s="138" t="e">
        <f>IF('Step 1. Meteorological Inputs'!L37&lt;'Step 3. Saturation Storage'!L22,'Step 1. Meteorological Inputs'!L37*'Step 2. Crown parameters'!$G$23, 0)</f>
        <v>#DIV/0!</v>
      </c>
      <c r="AB22" s="29" t="e">
        <f>IF('Step 1. Meteorological Inputs'!L37&gt;'Step 3. Saturation Storage'!L22, 'Step 2. Crown parameters'!$G$23*'Step 3. Saturation Storage'!L22-'Step 2. Crown parameters'!$K$23, 0)</f>
        <v>#DIV/0!</v>
      </c>
      <c r="AC22" s="29" t="e">
        <f>IF('Step 1. Meteorological Inputs'!L37&gt;'Step 3. Saturation Storage'!L22,'Step 1. Meteorological Inputs'!V37*('Step 1. Meteorological Inputs'!L37-'Step 3. Saturation Storage'!L22),0)</f>
        <v>#DIV/0!</v>
      </c>
      <c r="AD22" s="29" t="e">
        <f>IF('Step 1. Meteorological Inputs'!L37&gt;'Step 3. Saturation Storage'!L22,'Step 2. Crown parameters'!$K$23, 0 )</f>
        <v>#DIV/0!</v>
      </c>
      <c r="AE22" s="144" t="e">
        <f t="shared" si="0"/>
        <v>#DIV/0!</v>
      </c>
      <c r="AF22" s="138" t="e">
        <f>IF('Step 1. Meteorological Inputs'!L37&lt;'Step 3. Saturation Storage'!M22,'Step 1. Meteorological Inputs'!L37*'Step 2. Crown parameters'!$G$24, 0)</f>
        <v>#DIV/0!</v>
      </c>
      <c r="AG22" s="29" t="e">
        <f>IF('Step 1. Meteorological Inputs'!L37&gt;'Step 3. Saturation Storage'!M22, 'Step 2. Crown parameters'!$G$24*'Step 3. Saturation Storage'!M22-'Step 2. Crown parameters'!$K$24, 0)</f>
        <v>#DIV/0!</v>
      </c>
      <c r="AH22" s="29" t="e">
        <f>IF('Step 1. Meteorological Inputs'!L37&gt;'Step 3. Saturation Storage'!M22,'Step 1. Meteorological Inputs'!V37*('Step 1. Meteorological Inputs'!L37-'Step 3. Saturation Storage'!M22),0)</f>
        <v>#DIV/0!</v>
      </c>
      <c r="AI22" s="29" t="e">
        <f>IF('Step 1. Meteorological Inputs'!L37&gt;'Step 3. Saturation Storage'!M22,'Step 2. Crown parameters'!$K$24, 0 )</f>
        <v>#DIV/0!</v>
      </c>
      <c r="AJ22" s="144" t="e">
        <f t="shared" si="1"/>
        <v>#DIV/0!</v>
      </c>
      <c r="AK22" s="66"/>
      <c r="AL22" s="66"/>
      <c r="AM22" s="66"/>
      <c r="AN22" s="66"/>
      <c r="AO22" s="66"/>
      <c r="AP22" s="66"/>
      <c r="AQ22" s="66"/>
      <c r="AR22" s="66"/>
      <c r="AS22" s="66"/>
      <c r="AT22" s="66"/>
      <c r="AU22" s="66"/>
      <c r="AV22" s="66"/>
      <c r="AW22" s="66"/>
      <c r="AX22" s="66"/>
      <c r="AY22" s="66"/>
      <c r="AZ22" s="66"/>
      <c r="BA22" s="66"/>
      <c r="BB22" s="66"/>
      <c r="BC22" s="66"/>
      <c r="BD22" s="66"/>
      <c r="BE22" s="66"/>
      <c r="BF22" s="66"/>
      <c r="BG22" s="66"/>
      <c r="BH22" s="66"/>
      <c r="BI22" s="66"/>
      <c r="BJ22" s="66"/>
      <c r="BK22" s="66"/>
      <c r="BL22" s="66"/>
      <c r="BM22" s="66"/>
      <c r="BN22" s="66"/>
      <c r="BO22" s="66"/>
      <c r="BP22" s="66"/>
      <c r="BQ22" s="66"/>
      <c r="BR22" s="66"/>
      <c r="BS22" s="66"/>
      <c r="BT22" s="66"/>
      <c r="BU22" s="66"/>
      <c r="BV22" s="66"/>
      <c r="BW22" s="66"/>
      <c r="BX22" s="66"/>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K22" s="66"/>
      <c r="EL22" s="66"/>
      <c r="EM22" s="66"/>
      <c r="EN22" s="66"/>
      <c r="EO22" s="66"/>
      <c r="EP22" s="66"/>
      <c r="EQ22" s="66"/>
      <c r="ER22" s="66"/>
      <c r="ES22" s="66"/>
      <c r="ET22" s="66"/>
      <c r="EU22" s="66"/>
      <c r="EV22" s="66"/>
      <c r="EW22" s="66"/>
      <c r="EX22" s="66"/>
      <c r="EY22" s="66"/>
      <c r="EZ22" s="66"/>
      <c r="FA22" s="66"/>
      <c r="FB22" s="66"/>
      <c r="FC22" s="66"/>
      <c r="FD22" s="66"/>
      <c r="FE22" s="66"/>
      <c r="FF22" s="66"/>
      <c r="FG22" s="66"/>
    </row>
    <row r="23" spans="1:163" s="33" customFormat="1" x14ac:dyDescent="0.2">
      <c r="A23" s="59"/>
      <c r="B23" s="60"/>
      <c r="C23" s="60"/>
      <c r="D23" s="138">
        <f>'Step 1. Meteorological Inputs'!D38</f>
        <v>0</v>
      </c>
      <c r="E23" s="29">
        <f>'Step 1. Meteorological Inputs'!E38</f>
        <v>0</v>
      </c>
      <c r="F23" s="139">
        <f>'Step 1. Meteorological Inputs'!F38</f>
        <v>0</v>
      </c>
      <c r="G23" s="138" t="e">
        <f>IF('Step 1. Meteorological Inputs'!L38&lt;'Step 3. Saturation Storage'!H23,'Step 1. Meteorological Inputs'!L38*'Step 2. Crown parameters'!$G$19, 0)</f>
        <v>#DIV/0!</v>
      </c>
      <c r="H23" s="76" t="e">
        <f>IF('Step 1. Meteorological Inputs'!L38&gt;'Step 3. Saturation Storage'!H23, 'Step 2. Crown parameters'!$G$19*'Step 3. Saturation Storage'!H38-'Step 2. Crown parameters'!$K$19, 0)</f>
        <v>#DIV/0!</v>
      </c>
      <c r="I23" s="76" t="e">
        <f>IF('Step 1. Meteorological Inputs'!L38&gt;'Step 3. Saturation Storage'!H23,'Step 1. Meteorological Inputs'!V38*('Step 1. Meteorological Inputs'!L38-'Step 3. Saturation Storage'!H23),0)</f>
        <v>#DIV/0!</v>
      </c>
      <c r="J23" s="77" t="e">
        <f>IF('Step 1. Meteorological Inputs'!L38&gt;'Step 3. Saturation Storage'!H23,'Step 2. Crown parameters'!$I$19*0.01, 0 )</f>
        <v>#DIV/0!</v>
      </c>
      <c r="K23" s="144" t="e">
        <f t="shared" si="2"/>
        <v>#DIV/0!</v>
      </c>
      <c r="L23" s="146" t="e">
        <f>IF('Step 1. Meteorological Inputs'!L38&lt;'Step 3. Saturation Storage'!I23,'Step 1. Meteorological Inputs'!L38*'Step 2. Crown parameters'!$G$20, 0)</f>
        <v>#DIV/0!</v>
      </c>
      <c r="M23" s="77" t="e">
        <f>IF('Step 1. Meteorological Inputs'!L38&gt;'Step 3. Saturation Storage'!I23, 'Step 2. Crown parameters'!$G$20*'Step 3. Saturation Storage'!I23-'Step 2. Crown parameters'!$K$20, 0)</f>
        <v>#DIV/0!</v>
      </c>
      <c r="N23" s="77" t="e">
        <f>IF('Step 1. Meteorological Inputs'!L38&gt;'Step 3. Saturation Storage'!I23,'Step 1. Meteorological Inputs'!V38*('Step 1. Meteorological Inputs'!L38-'Step 3. Saturation Storage'!I23),0)</f>
        <v>#DIV/0!</v>
      </c>
      <c r="O23" s="77" t="e">
        <f>IF('Step 1. Meteorological Inputs'!L38&gt;'Step 3. Saturation Storage'!I23,'Step 2. Crown parameters'!$I$20*0.01, 0 )</f>
        <v>#DIV/0!</v>
      </c>
      <c r="P23" s="144" t="e">
        <f t="shared" si="3"/>
        <v>#DIV/0!</v>
      </c>
      <c r="Q23" s="146" t="e">
        <f>IF('Step 1. Meteorological Inputs'!L38&lt;'Step 3. Saturation Storage'!J23,'Step 1. Meteorological Inputs'!L38*'Step 2. Crown parameters'!$G$21, 0)</f>
        <v>#DIV/0!</v>
      </c>
      <c r="R23" s="77" t="e">
        <f>IF('Step 1. Meteorological Inputs'!L38&gt;'Step 3. Saturation Storage'!J23, 'Step 2. Crown parameters'!$G$21*'Step 3. Saturation Storage'!J23-'Step 2. Crown parameters'!$K$21, 0)</f>
        <v>#DIV/0!</v>
      </c>
      <c r="S23" s="77" t="e">
        <f>IF('Step 1. Meteorological Inputs'!L38&gt;'Step 3. Saturation Storage'!J23,'Step 1. Meteorological Inputs'!V38*('Step 1. Meteorological Inputs'!L38-'Step 3. Saturation Storage'!J23),0)</f>
        <v>#DIV/0!</v>
      </c>
      <c r="T23" s="77" t="e">
        <f>IF('Step 1. Meteorological Inputs'!L38&gt;'Step 3. Saturation Storage'!J23,'Step 2. Crown parameters'!$I$21*0.01, 0 )</f>
        <v>#DIV/0!</v>
      </c>
      <c r="U23" s="144" t="e">
        <f t="shared" si="4"/>
        <v>#DIV/0!</v>
      </c>
      <c r="V23" s="146" t="e">
        <f>IF('Step 1. Meteorological Inputs'!L38&lt;'Step 3. Saturation Storage'!K23,'Step 1. Meteorological Inputs'!L38*'Step 2. Crown parameters'!$G$22, 0)</f>
        <v>#DIV/0!</v>
      </c>
      <c r="W23" s="77" t="e">
        <f>IF('Step 1. Meteorological Inputs'!L38&gt;'Step 3. Saturation Storage'!K23, 'Step 2. Crown parameters'!$G$22*'Step 3. Saturation Storage'!K23-'Step 2. Crown parameters'!$K$22, 0)</f>
        <v>#DIV/0!</v>
      </c>
      <c r="X23" s="77" t="e">
        <f>IF('Step 1. Meteorological Inputs'!L38&gt;'Step 3. Saturation Storage'!K23,'Step 1. Meteorological Inputs'!V38*('Step 1. Meteorological Inputs'!L38-'Step 3. Saturation Storage'!K23),0)</f>
        <v>#DIV/0!</v>
      </c>
      <c r="Y23" s="77" t="e">
        <f>IF('Step 1. Meteorological Inputs'!L38&gt;'Step 3. Saturation Storage'!K23,'Step 2. Crown parameters'!$I$22*0.01, 0 )</f>
        <v>#DIV/0!</v>
      </c>
      <c r="Z23" s="144" t="e">
        <f t="shared" si="5"/>
        <v>#DIV/0!</v>
      </c>
      <c r="AA23" s="138" t="e">
        <f>IF('Step 1. Meteorological Inputs'!L38&lt;'Step 3. Saturation Storage'!L23,'Step 1. Meteorological Inputs'!L38*'Step 2. Crown parameters'!$G$23, 0)</f>
        <v>#DIV/0!</v>
      </c>
      <c r="AB23" s="29" t="e">
        <f>IF('Step 1. Meteorological Inputs'!L38&gt;'Step 3. Saturation Storage'!L23, 'Step 2. Crown parameters'!$G$23*'Step 3. Saturation Storage'!L23-'Step 2. Crown parameters'!$K$23, 0)</f>
        <v>#DIV/0!</v>
      </c>
      <c r="AC23" s="29" t="e">
        <f>IF('Step 1. Meteorological Inputs'!L38&gt;'Step 3. Saturation Storage'!L23,'Step 1. Meteorological Inputs'!V38*('Step 1. Meteorological Inputs'!L38-'Step 3. Saturation Storage'!L23),0)</f>
        <v>#DIV/0!</v>
      </c>
      <c r="AD23" s="29" t="e">
        <f>IF('Step 1. Meteorological Inputs'!L38&gt;'Step 3. Saturation Storage'!L23,'Step 2. Crown parameters'!$K$23, 0 )</f>
        <v>#DIV/0!</v>
      </c>
      <c r="AE23" s="144" t="e">
        <f t="shared" si="0"/>
        <v>#DIV/0!</v>
      </c>
      <c r="AF23" s="138" t="e">
        <f>IF('Step 1. Meteorological Inputs'!L38&lt;'Step 3. Saturation Storage'!M23,'Step 1. Meteorological Inputs'!L38*'Step 2. Crown parameters'!$G$24, 0)</f>
        <v>#DIV/0!</v>
      </c>
      <c r="AG23" s="29" t="e">
        <f>IF('Step 1. Meteorological Inputs'!L38&gt;'Step 3. Saturation Storage'!M23, 'Step 2. Crown parameters'!$G$24*'Step 3. Saturation Storage'!M23-'Step 2. Crown parameters'!$K$24, 0)</f>
        <v>#DIV/0!</v>
      </c>
      <c r="AH23" s="29" t="e">
        <f>IF('Step 1. Meteorological Inputs'!L38&gt;'Step 3. Saturation Storage'!M23,'Step 1. Meteorological Inputs'!V38*('Step 1. Meteorological Inputs'!L38-'Step 3. Saturation Storage'!M23),0)</f>
        <v>#DIV/0!</v>
      </c>
      <c r="AI23" s="29" t="e">
        <f>IF('Step 1. Meteorological Inputs'!L38&gt;'Step 3. Saturation Storage'!M23,'Step 2. Crown parameters'!$K$24, 0 )</f>
        <v>#DIV/0!</v>
      </c>
      <c r="AJ23" s="144" t="e">
        <f t="shared" si="1"/>
        <v>#DIV/0!</v>
      </c>
      <c r="AK23" s="66"/>
      <c r="AL23" s="66"/>
      <c r="AM23" s="66"/>
      <c r="AN23" s="66"/>
      <c r="AO23" s="66"/>
      <c r="AP23" s="66"/>
      <c r="AQ23" s="66"/>
      <c r="AR23" s="66"/>
      <c r="AS23" s="66"/>
      <c r="AT23" s="66"/>
      <c r="AU23" s="66"/>
      <c r="AV23" s="66"/>
      <c r="AW23" s="66"/>
      <c r="AX23" s="66"/>
      <c r="AY23" s="66"/>
      <c r="AZ23" s="66"/>
      <c r="BA23" s="66"/>
      <c r="BB23" s="66"/>
      <c r="BC23" s="66"/>
      <c r="BD23" s="66"/>
      <c r="BE23" s="66"/>
      <c r="BF23" s="66"/>
      <c r="BG23" s="66"/>
      <c r="BH23" s="66"/>
      <c r="BI23" s="66"/>
      <c r="BJ23" s="66"/>
      <c r="BK23" s="66"/>
      <c r="BL23" s="66"/>
      <c r="BM23" s="66"/>
      <c r="BN23" s="66"/>
      <c r="BO23" s="66"/>
      <c r="BP23" s="66"/>
      <c r="BQ23" s="66"/>
      <c r="BR23" s="66"/>
      <c r="BS23" s="66"/>
      <c r="BT23" s="66"/>
      <c r="BU23" s="66"/>
      <c r="BV23" s="66"/>
      <c r="BW23" s="66"/>
      <c r="BX23" s="66"/>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c r="EK23" s="66"/>
      <c r="EL23" s="66"/>
      <c r="EM23" s="66"/>
      <c r="EN23" s="66"/>
      <c r="EO23" s="66"/>
      <c r="EP23" s="66"/>
      <c r="EQ23" s="66"/>
      <c r="ER23" s="66"/>
      <c r="ES23" s="66"/>
      <c r="ET23" s="66"/>
      <c r="EU23" s="66"/>
      <c r="EV23" s="66"/>
      <c r="EW23" s="66"/>
      <c r="EX23" s="66"/>
      <c r="EY23" s="66"/>
      <c r="EZ23" s="66"/>
      <c r="FA23" s="66"/>
      <c r="FB23" s="66"/>
      <c r="FC23" s="66"/>
      <c r="FD23" s="66"/>
      <c r="FE23" s="66"/>
      <c r="FF23" s="66"/>
      <c r="FG23" s="66"/>
    </row>
    <row r="24" spans="1:163" s="33" customFormat="1" x14ac:dyDescent="0.2">
      <c r="A24" s="59"/>
      <c r="B24" s="60"/>
      <c r="C24" s="60"/>
      <c r="D24" s="138">
        <f>'Step 1. Meteorological Inputs'!D39</f>
        <v>0</v>
      </c>
      <c r="E24" s="29">
        <f>'Step 1. Meteorological Inputs'!E39</f>
        <v>0</v>
      </c>
      <c r="F24" s="139">
        <f>'Step 1. Meteorological Inputs'!F39</f>
        <v>0</v>
      </c>
      <c r="G24" s="138" t="e">
        <f>IF('Step 1. Meteorological Inputs'!L39&lt;'Step 3. Saturation Storage'!H24,'Step 1. Meteorological Inputs'!L39*'Step 2. Crown parameters'!$G$19, 0)</f>
        <v>#DIV/0!</v>
      </c>
      <c r="H24" s="76" t="e">
        <f>IF('Step 1. Meteorological Inputs'!L39&gt;'Step 3. Saturation Storage'!H24, 'Step 2. Crown parameters'!$G$19*'Step 3. Saturation Storage'!H39-'Step 2. Crown parameters'!$K$19, 0)</f>
        <v>#DIV/0!</v>
      </c>
      <c r="I24" s="76" t="e">
        <f>IF('Step 1. Meteorological Inputs'!L39&gt;'Step 3. Saturation Storage'!H24,'Step 1. Meteorological Inputs'!V39*('Step 1. Meteorological Inputs'!L39-'Step 3. Saturation Storage'!H24),0)</f>
        <v>#DIV/0!</v>
      </c>
      <c r="J24" s="77" t="e">
        <f>IF('Step 1. Meteorological Inputs'!L39&gt;'Step 3. Saturation Storage'!H24,'Step 2. Crown parameters'!$I$19*0.01, 0 )</f>
        <v>#DIV/0!</v>
      </c>
      <c r="K24" s="144" t="e">
        <f t="shared" si="2"/>
        <v>#DIV/0!</v>
      </c>
      <c r="L24" s="146" t="e">
        <f>IF('Step 1. Meteorological Inputs'!L39&lt;'Step 3. Saturation Storage'!I24,'Step 1. Meteorological Inputs'!L39*'Step 2. Crown parameters'!$G$20, 0)</f>
        <v>#DIV/0!</v>
      </c>
      <c r="M24" s="77" t="e">
        <f>IF('Step 1. Meteorological Inputs'!L39&gt;'Step 3. Saturation Storage'!I24, 'Step 2. Crown parameters'!$G$20*'Step 3. Saturation Storage'!I24-'Step 2. Crown parameters'!$K$20, 0)</f>
        <v>#DIV/0!</v>
      </c>
      <c r="N24" s="77" t="e">
        <f>IF('Step 1. Meteorological Inputs'!L39&gt;'Step 3. Saturation Storage'!I24,'Step 1. Meteorological Inputs'!V39*('Step 1. Meteorological Inputs'!L39-'Step 3. Saturation Storage'!I24),0)</f>
        <v>#DIV/0!</v>
      </c>
      <c r="O24" s="77" t="e">
        <f>IF('Step 1. Meteorological Inputs'!L39&gt;'Step 3. Saturation Storage'!I24,'Step 2. Crown parameters'!$I$20*0.01, 0 )</f>
        <v>#DIV/0!</v>
      </c>
      <c r="P24" s="144" t="e">
        <f t="shared" si="3"/>
        <v>#DIV/0!</v>
      </c>
      <c r="Q24" s="146" t="e">
        <f>IF('Step 1. Meteorological Inputs'!L39&lt;'Step 3. Saturation Storage'!J24,'Step 1. Meteorological Inputs'!L39*'Step 2. Crown parameters'!$G$21, 0)</f>
        <v>#DIV/0!</v>
      </c>
      <c r="R24" s="77" t="e">
        <f>IF('Step 1. Meteorological Inputs'!L39&gt;'Step 3. Saturation Storage'!J24, 'Step 2. Crown parameters'!$G$21*'Step 3. Saturation Storage'!J24-'Step 2. Crown parameters'!$K$21, 0)</f>
        <v>#DIV/0!</v>
      </c>
      <c r="S24" s="77" t="e">
        <f>IF('Step 1. Meteorological Inputs'!L39&gt;'Step 3. Saturation Storage'!J24,'Step 1. Meteorological Inputs'!V39*('Step 1. Meteorological Inputs'!L39-'Step 3. Saturation Storage'!J24),0)</f>
        <v>#DIV/0!</v>
      </c>
      <c r="T24" s="77" t="e">
        <f>IF('Step 1. Meteorological Inputs'!L39&gt;'Step 3. Saturation Storage'!J24,'Step 2. Crown parameters'!$I$21*0.01, 0 )</f>
        <v>#DIV/0!</v>
      </c>
      <c r="U24" s="144" t="e">
        <f t="shared" si="4"/>
        <v>#DIV/0!</v>
      </c>
      <c r="V24" s="146" t="e">
        <f>IF('Step 1. Meteorological Inputs'!L39&lt;'Step 3. Saturation Storage'!K24,'Step 1. Meteorological Inputs'!L39*'Step 2. Crown parameters'!$G$22, 0)</f>
        <v>#DIV/0!</v>
      </c>
      <c r="W24" s="77" t="e">
        <f>IF('Step 1. Meteorological Inputs'!L39&gt;'Step 3. Saturation Storage'!K24, 'Step 2. Crown parameters'!$G$22*'Step 3. Saturation Storage'!K24-'Step 2. Crown parameters'!$K$22, 0)</f>
        <v>#DIV/0!</v>
      </c>
      <c r="X24" s="77" t="e">
        <f>IF('Step 1. Meteorological Inputs'!L39&gt;'Step 3. Saturation Storage'!K24,'Step 1. Meteorological Inputs'!V39*('Step 1. Meteorological Inputs'!L39-'Step 3. Saturation Storage'!K24),0)</f>
        <v>#DIV/0!</v>
      </c>
      <c r="Y24" s="77" t="e">
        <f>IF('Step 1. Meteorological Inputs'!L39&gt;'Step 3. Saturation Storage'!K24,'Step 2. Crown parameters'!$I$22*0.01, 0 )</f>
        <v>#DIV/0!</v>
      </c>
      <c r="Z24" s="144" t="e">
        <f t="shared" si="5"/>
        <v>#DIV/0!</v>
      </c>
      <c r="AA24" s="138" t="e">
        <f>IF('Step 1. Meteorological Inputs'!L39&lt;'Step 3. Saturation Storage'!L24,'Step 1. Meteorological Inputs'!L39*'Step 2. Crown parameters'!$G$23, 0)</f>
        <v>#DIV/0!</v>
      </c>
      <c r="AB24" s="29" t="e">
        <f>IF('Step 1. Meteorological Inputs'!L39&gt;'Step 3. Saturation Storage'!L24, 'Step 2. Crown parameters'!$G$23*'Step 3. Saturation Storage'!L24-'Step 2. Crown parameters'!$K$23, 0)</f>
        <v>#DIV/0!</v>
      </c>
      <c r="AC24" s="29" t="e">
        <f>IF('Step 1. Meteorological Inputs'!L39&gt;'Step 3. Saturation Storage'!L24,'Step 1. Meteorological Inputs'!V39*('Step 1. Meteorological Inputs'!L39-'Step 3. Saturation Storage'!L24),0)</f>
        <v>#DIV/0!</v>
      </c>
      <c r="AD24" s="29" t="e">
        <f>IF('Step 1. Meteorological Inputs'!L39&gt;'Step 3. Saturation Storage'!L24,'Step 2. Crown parameters'!$K$23, 0 )</f>
        <v>#DIV/0!</v>
      </c>
      <c r="AE24" s="144" t="e">
        <f t="shared" si="0"/>
        <v>#DIV/0!</v>
      </c>
      <c r="AF24" s="138" t="e">
        <f>IF('Step 1. Meteorological Inputs'!L39&lt;'Step 3. Saturation Storage'!M24,'Step 1. Meteorological Inputs'!L39*'Step 2. Crown parameters'!$G$24, 0)</f>
        <v>#DIV/0!</v>
      </c>
      <c r="AG24" s="29" t="e">
        <f>IF('Step 1. Meteorological Inputs'!L39&gt;'Step 3. Saturation Storage'!M24, 'Step 2. Crown parameters'!$G$24*'Step 3. Saturation Storage'!M24-'Step 2. Crown parameters'!$K$24, 0)</f>
        <v>#DIV/0!</v>
      </c>
      <c r="AH24" s="29" t="e">
        <f>IF('Step 1. Meteorological Inputs'!L39&gt;'Step 3. Saturation Storage'!M24,'Step 1. Meteorological Inputs'!V39*('Step 1. Meteorological Inputs'!L39-'Step 3. Saturation Storage'!M24),0)</f>
        <v>#DIV/0!</v>
      </c>
      <c r="AI24" s="29" t="e">
        <f>IF('Step 1. Meteorological Inputs'!L39&gt;'Step 3. Saturation Storage'!M24,'Step 2. Crown parameters'!$K$24, 0 )</f>
        <v>#DIV/0!</v>
      </c>
      <c r="AJ24" s="144" t="e">
        <f t="shared" si="1"/>
        <v>#DIV/0!</v>
      </c>
      <c r="AK24" s="66"/>
      <c r="AL24" s="66"/>
      <c r="AM24" s="66"/>
      <c r="AN24" s="66"/>
      <c r="AO24" s="66"/>
      <c r="AP24" s="66"/>
      <c r="AQ24" s="66"/>
      <c r="AR24" s="66"/>
      <c r="AS24" s="66"/>
      <c r="AT24" s="66"/>
      <c r="AU24" s="66"/>
      <c r="AV24" s="66"/>
      <c r="AW24" s="66"/>
      <c r="AX24" s="66"/>
      <c r="AY24" s="66"/>
      <c r="AZ24" s="66"/>
      <c r="BA24" s="66"/>
      <c r="BB24" s="66"/>
      <c r="BC24" s="66"/>
      <c r="BD24" s="66"/>
      <c r="BE24" s="66"/>
      <c r="BF24" s="66"/>
      <c r="BG24" s="66"/>
      <c r="BH24" s="66"/>
      <c r="BI24" s="66"/>
      <c r="BJ24" s="66"/>
      <c r="BK24" s="66"/>
      <c r="BL24" s="66"/>
      <c r="BM24" s="66"/>
      <c r="BN24" s="66"/>
      <c r="BO24" s="66"/>
      <c r="BP24" s="66"/>
      <c r="BQ24" s="66"/>
      <c r="BR24" s="66"/>
      <c r="BS24" s="66"/>
      <c r="BT24" s="66"/>
      <c r="BU24" s="66"/>
      <c r="BV24" s="66"/>
      <c r="BW24" s="66"/>
      <c r="BX24" s="66"/>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c r="EK24" s="66"/>
      <c r="EL24" s="66"/>
      <c r="EM24" s="66"/>
      <c r="EN24" s="66"/>
      <c r="EO24" s="66"/>
      <c r="EP24" s="66"/>
      <c r="EQ24" s="66"/>
      <c r="ER24" s="66"/>
      <c r="ES24" s="66"/>
      <c r="ET24" s="66"/>
      <c r="EU24" s="66"/>
      <c r="EV24" s="66"/>
      <c r="EW24" s="66"/>
      <c r="EX24" s="66"/>
      <c r="EY24" s="66"/>
      <c r="EZ24" s="66"/>
      <c r="FA24" s="66"/>
      <c r="FB24" s="66"/>
      <c r="FC24" s="66"/>
      <c r="FD24" s="66"/>
      <c r="FE24" s="66"/>
      <c r="FF24" s="66"/>
      <c r="FG24" s="66"/>
    </row>
    <row r="25" spans="1:163" s="33" customFormat="1" x14ac:dyDescent="0.2">
      <c r="A25" s="59"/>
      <c r="B25" s="60"/>
      <c r="C25" s="60"/>
      <c r="D25" s="138">
        <f>'Step 1. Meteorological Inputs'!D40</f>
        <v>0</v>
      </c>
      <c r="E25" s="29">
        <f>'Step 1. Meteorological Inputs'!E40</f>
        <v>0</v>
      </c>
      <c r="F25" s="139">
        <f>'Step 1. Meteorological Inputs'!F40</f>
        <v>0</v>
      </c>
      <c r="G25" s="138" t="e">
        <f>IF('Step 1. Meteorological Inputs'!L40&lt;'Step 3. Saturation Storage'!H25,'Step 1. Meteorological Inputs'!L40*'Step 2. Crown parameters'!$G$19, 0)</f>
        <v>#DIV/0!</v>
      </c>
      <c r="H25" s="76" t="e">
        <f>IF('Step 1. Meteorological Inputs'!L40&gt;'Step 3. Saturation Storage'!H25, 'Step 2. Crown parameters'!$G$19*'Step 3. Saturation Storage'!H40-'Step 2. Crown parameters'!$K$19, 0)</f>
        <v>#DIV/0!</v>
      </c>
      <c r="I25" s="76" t="e">
        <f>IF('Step 1. Meteorological Inputs'!L40&gt;'Step 3. Saturation Storage'!H25,'Step 1. Meteorological Inputs'!V40*('Step 1. Meteorological Inputs'!L40-'Step 3. Saturation Storage'!H25),0)</f>
        <v>#DIV/0!</v>
      </c>
      <c r="J25" s="77" t="e">
        <f>IF('Step 1. Meteorological Inputs'!L40&gt;'Step 3. Saturation Storage'!H25,'Step 2. Crown parameters'!$I$19*0.01, 0 )</f>
        <v>#DIV/0!</v>
      </c>
      <c r="K25" s="144" t="e">
        <f t="shared" si="2"/>
        <v>#DIV/0!</v>
      </c>
      <c r="L25" s="146" t="e">
        <f>IF('Step 1. Meteorological Inputs'!L40&lt;'Step 3. Saturation Storage'!I25,'Step 1. Meteorological Inputs'!L40*'Step 2. Crown parameters'!$G$20, 0)</f>
        <v>#DIV/0!</v>
      </c>
      <c r="M25" s="77" t="e">
        <f>IF('Step 1. Meteorological Inputs'!L40&gt;'Step 3. Saturation Storage'!I25, 'Step 2. Crown parameters'!$G$20*'Step 3. Saturation Storage'!I25-'Step 2. Crown parameters'!$K$20, 0)</f>
        <v>#DIV/0!</v>
      </c>
      <c r="N25" s="77" t="e">
        <f>IF('Step 1. Meteorological Inputs'!L40&gt;'Step 3. Saturation Storage'!I25,'Step 1. Meteorological Inputs'!V40*('Step 1. Meteorological Inputs'!L40-'Step 3. Saturation Storage'!I25),0)</f>
        <v>#DIV/0!</v>
      </c>
      <c r="O25" s="77" t="e">
        <f>IF('Step 1. Meteorological Inputs'!L40&gt;'Step 3. Saturation Storage'!I25,'Step 2. Crown parameters'!$I$20*0.01, 0 )</f>
        <v>#DIV/0!</v>
      </c>
      <c r="P25" s="144" t="e">
        <f t="shared" si="3"/>
        <v>#DIV/0!</v>
      </c>
      <c r="Q25" s="146" t="e">
        <f>IF('Step 1. Meteorological Inputs'!L40&lt;'Step 3. Saturation Storage'!J25,'Step 1. Meteorological Inputs'!L40*'Step 2. Crown parameters'!$G$21, 0)</f>
        <v>#DIV/0!</v>
      </c>
      <c r="R25" s="77" t="e">
        <f>IF('Step 1. Meteorological Inputs'!L40&gt;'Step 3. Saturation Storage'!J25, 'Step 2. Crown parameters'!$G$21*'Step 3. Saturation Storage'!J25-'Step 2. Crown parameters'!$K$21, 0)</f>
        <v>#DIV/0!</v>
      </c>
      <c r="S25" s="77" t="e">
        <f>IF('Step 1. Meteorological Inputs'!L40&gt;'Step 3. Saturation Storage'!J25,'Step 1. Meteorological Inputs'!V40*('Step 1. Meteorological Inputs'!L40-'Step 3. Saturation Storage'!J25),0)</f>
        <v>#DIV/0!</v>
      </c>
      <c r="T25" s="77" t="e">
        <f>IF('Step 1. Meteorological Inputs'!L40&gt;'Step 3. Saturation Storage'!J25,'Step 2. Crown parameters'!$I$21*0.01, 0 )</f>
        <v>#DIV/0!</v>
      </c>
      <c r="U25" s="144" t="e">
        <f t="shared" si="4"/>
        <v>#DIV/0!</v>
      </c>
      <c r="V25" s="146" t="e">
        <f>IF('Step 1. Meteorological Inputs'!L40&lt;'Step 3. Saturation Storage'!K25,'Step 1. Meteorological Inputs'!L40*'Step 2. Crown parameters'!$G$22, 0)</f>
        <v>#DIV/0!</v>
      </c>
      <c r="W25" s="77" t="e">
        <f>IF('Step 1. Meteorological Inputs'!L40&gt;'Step 3. Saturation Storage'!K25, 'Step 2. Crown parameters'!$G$22*'Step 3. Saturation Storage'!K25-'Step 2. Crown parameters'!$K$22, 0)</f>
        <v>#DIV/0!</v>
      </c>
      <c r="X25" s="77" t="e">
        <f>IF('Step 1. Meteorological Inputs'!L40&gt;'Step 3. Saturation Storage'!K25,'Step 1. Meteorological Inputs'!V40*('Step 1. Meteorological Inputs'!L40-'Step 3. Saturation Storage'!K25),0)</f>
        <v>#DIV/0!</v>
      </c>
      <c r="Y25" s="77" t="e">
        <f>IF('Step 1. Meteorological Inputs'!L40&gt;'Step 3. Saturation Storage'!K25,'Step 2. Crown parameters'!$I$22*0.01, 0 )</f>
        <v>#DIV/0!</v>
      </c>
      <c r="Z25" s="144" t="e">
        <f t="shared" si="5"/>
        <v>#DIV/0!</v>
      </c>
      <c r="AA25" s="138" t="e">
        <f>IF('Step 1. Meteorological Inputs'!L40&lt;'Step 3. Saturation Storage'!L25,'Step 1. Meteorological Inputs'!L40*'Step 2. Crown parameters'!$G$23, 0)</f>
        <v>#DIV/0!</v>
      </c>
      <c r="AB25" s="29" t="e">
        <f>IF('Step 1. Meteorological Inputs'!L40&gt;'Step 3. Saturation Storage'!L25, 'Step 2. Crown parameters'!$G$23*'Step 3. Saturation Storage'!L25-'Step 2. Crown parameters'!$K$23, 0)</f>
        <v>#DIV/0!</v>
      </c>
      <c r="AC25" s="29" t="e">
        <f>IF('Step 1. Meteorological Inputs'!L40&gt;'Step 3. Saturation Storage'!L25,'Step 1. Meteorological Inputs'!V40*('Step 1. Meteorological Inputs'!L40-'Step 3. Saturation Storage'!L25),0)</f>
        <v>#DIV/0!</v>
      </c>
      <c r="AD25" s="29" t="e">
        <f>IF('Step 1. Meteorological Inputs'!L40&gt;'Step 3. Saturation Storage'!L25,'Step 2. Crown parameters'!$K$23, 0 )</f>
        <v>#DIV/0!</v>
      </c>
      <c r="AE25" s="144" t="e">
        <f t="shared" si="0"/>
        <v>#DIV/0!</v>
      </c>
      <c r="AF25" s="138" t="e">
        <f>IF('Step 1. Meteorological Inputs'!L40&lt;'Step 3. Saturation Storage'!M25,'Step 1. Meteorological Inputs'!L40*'Step 2. Crown parameters'!$G$24, 0)</f>
        <v>#DIV/0!</v>
      </c>
      <c r="AG25" s="29" t="e">
        <f>IF('Step 1. Meteorological Inputs'!L40&gt;'Step 3. Saturation Storage'!M25, 'Step 2. Crown parameters'!$G$24*'Step 3. Saturation Storage'!M25-'Step 2. Crown parameters'!$K$24, 0)</f>
        <v>#DIV/0!</v>
      </c>
      <c r="AH25" s="29" t="e">
        <f>IF('Step 1. Meteorological Inputs'!L40&gt;'Step 3. Saturation Storage'!M25,'Step 1. Meteorological Inputs'!V40*('Step 1. Meteorological Inputs'!L40-'Step 3. Saturation Storage'!M25),0)</f>
        <v>#DIV/0!</v>
      </c>
      <c r="AI25" s="29" t="e">
        <f>IF('Step 1. Meteorological Inputs'!L40&gt;'Step 3. Saturation Storage'!M25,'Step 2. Crown parameters'!$K$24, 0 )</f>
        <v>#DIV/0!</v>
      </c>
      <c r="AJ25" s="144" t="e">
        <f t="shared" si="1"/>
        <v>#DIV/0!</v>
      </c>
      <c r="AK25" s="66"/>
      <c r="AL25" s="66"/>
      <c r="AM25" s="66"/>
      <c r="AN25" s="66"/>
      <c r="AO25" s="66"/>
      <c r="AP25" s="66"/>
      <c r="AQ25" s="66"/>
      <c r="AR25" s="66"/>
      <c r="AS25" s="66"/>
      <c r="AT25" s="66"/>
      <c r="AU25" s="66"/>
      <c r="AV25" s="66"/>
      <c r="AW25" s="66"/>
      <c r="AX25" s="66"/>
      <c r="AY25" s="66"/>
      <c r="AZ25" s="66"/>
      <c r="BA25" s="66"/>
      <c r="BB25" s="66"/>
      <c r="BC25" s="66"/>
      <c r="BD25" s="66"/>
      <c r="BE25" s="66"/>
      <c r="BF25" s="66"/>
      <c r="BG25" s="66"/>
      <c r="BH25" s="66"/>
      <c r="BI25" s="66"/>
      <c r="BJ25" s="66"/>
      <c r="BK25" s="66"/>
      <c r="BL25" s="66"/>
      <c r="BM25" s="66"/>
      <c r="BN25" s="66"/>
      <c r="BO25" s="66"/>
      <c r="BP25" s="66"/>
      <c r="BQ25" s="66"/>
      <c r="BR25" s="66"/>
      <c r="BS25" s="66"/>
      <c r="BT25" s="66"/>
      <c r="BU25" s="66"/>
      <c r="BV25" s="66"/>
      <c r="BW25" s="66"/>
      <c r="BX25" s="66"/>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c r="EK25" s="66"/>
      <c r="EL25" s="66"/>
      <c r="EM25" s="66"/>
      <c r="EN25" s="66"/>
      <c r="EO25" s="66"/>
      <c r="EP25" s="66"/>
      <c r="EQ25" s="66"/>
      <c r="ER25" s="66"/>
      <c r="ES25" s="66"/>
      <c r="ET25" s="66"/>
      <c r="EU25" s="66"/>
      <c r="EV25" s="66"/>
      <c r="EW25" s="66"/>
      <c r="EX25" s="66"/>
      <c r="EY25" s="66"/>
      <c r="EZ25" s="66"/>
      <c r="FA25" s="66"/>
      <c r="FB25" s="66"/>
      <c r="FC25" s="66"/>
      <c r="FD25" s="66"/>
      <c r="FE25" s="66"/>
      <c r="FF25" s="66"/>
      <c r="FG25" s="66"/>
    </row>
    <row r="26" spans="1:163" s="33" customFormat="1" x14ac:dyDescent="0.2">
      <c r="A26" s="59"/>
      <c r="B26" s="60"/>
      <c r="C26" s="60"/>
      <c r="D26" s="138">
        <f>'Step 1. Meteorological Inputs'!D41</f>
        <v>0</v>
      </c>
      <c r="E26" s="29">
        <f>'Step 1. Meteorological Inputs'!E41</f>
        <v>0</v>
      </c>
      <c r="F26" s="139">
        <f>'Step 1. Meteorological Inputs'!F41</f>
        <v>0</v>
      </c>
      <c r="G26" s="138" t="e">
        <f>IF('Step 1. Meteorological Inputs'!L41&lt;'Step 3. Saturation Storage'!H26,'Step 1. Meteorological Inputs'!L41*'Step 2. Crown parameters'!$G$19, 0)</f>
        <v>#DIV/0!</v>
      </c>
      <c r="H26" s="76" t="e">
        <f>IF('Step 1. Meteorological Inputs'!L41&gt;'Step 3. Saturation Storage'!H26, 'Step 2. Crown parameters'!$G$19*'Step 3. Saturation Storage'!H41-'Step 2. Crown parameters'!$K$19, 0)</f>
        <v>#DIV/0!</v>
      </c>
      <c r="I26" s="76" t="e">
        <f>IF('Step 1. Meteorological Inputs'!L41&gt;'Step 3. Saturation Storage'!H26,'Step 1. Meteorological Inputs'!V41*('Step 1. Meteorological Inputs'!L41-'Step 3. Saturation Storage'!H26),0)</f>
        <v>#DIV/0!</v>
      </c>
      <c r="J26" s="77" t="e">
        <f>IF('Step 1. Meteorological Inputs'!L41&gt;'Step 3. Saturation Storage'!H26,'Step 2. Crown parameters'!$I$19*0.01, 0 )</f>
        <v>#DIV/0!</v>
      </c>
      <c r="K26" s="144" t="e">
        <f t="shared" si="2"/>
        <v>#DIV/0!</v>
      </c>
      <c r="L26" s="146" t="e">
        <f>IF('Step 1. Meteorological Inputs'!L41&lt;'Step 3. Saturation Storage'!I26,'Step 1. Meteorological Inputs'!L41*'Step 2. Crown parameters'!$G$20, 0)</f>
        <v>#DIV/0!</v>
      </c>
      <c r="M26" s="77" t="e">
        <f>IF('Step 1. Meteorological Inputs'!L41&gt;'Step 3. Saturation Storage'!I26, 'Step 2. Crown parameters'!$G$20*'Step 3. Saturation Storage'!I26-'Step 2. Crown parameters'!$K$20, 0)</f>
        <v>#DIV/0!</v>
      </c>
      <c r="N26" s="77" t="e">
        <f>IF('Step 1. Meteorological Inputs'!L41&gt;'Step 3. Saturation Storage'!I26,'Step 1. Meteorological Inputs'!V41*('Step 1. Meteorological Inputs'!L41-'Step 3. Saturation Storage'!I26),0)</f>
        <v>#DIV/0!</v>
      </c>
      <c r="O26" s="77" t="e">
        <f>IF('Step 1. Meteorological Inputs'!L41&gt;'Step 3. Saturation Storage'!I26,'Step 2. Crown parameters'!$I$20*0.01, 0 )</f>
        <v>#DIV/0!</v>
      </c>
      <c r="P26" s="144" t="e">
        <f t="shared" si="3"/>
        <v>#DIV/0!</v>
      </c>
      <c r="Q26" s="146" t="e">
        <f>IF('Step 1. Meteorological Inputs'!L41&lt;'Step 3. Saturation Storage'!J26,'Step 1. Meteorological Inputs'!L41*'Step 2. Crown parameters'!$G$21, 0)</f>
        <v>#DIV/0!</v>
      </c>
      <c r="R26" s="77" t="e">
        <f>IF('Step 1. Meteorological Inputs'!L41&gt;'Step 3. Saturation Storage'!J26, 'Step 2. Crown parameters'!$G$21*'Step 3. Saturation Storage'!J26-'Step 2. Crown parameters'!$K$21, 0)</f>
        <v>#DIV/0!</v>
      </c>
      <c r="S26" s="77" t="e">
        <f>IF('Step 1. Meteorological Inputs'!L41&gt;'Step 3. Saturation Storage'!J26,'Step 1. Meteorological Inputs'!V41*('Step 1. Meteorological Inputs'!L41-'Step 3. Saturation Storage'!J26),0)</f>
        <v>#DIV/0!</v>
      </c>
      <c r="T26" s="77" t="e">
        <f>IF('Step 1. Meteorological Inputs'!L41&gt;'Step 3. Saturation Storage'!J26,'Step 2. Crown parameters'!$I$21*0.01, 0 )</f>
        <v>#DIV/0!</v>
      </c>
      <c r="U26" s="144" t="e">
        <f t="shared" si="4"/>
        <v>#DIV/0!</v>
      </c>
      <c r="V26" s="146" t="e">
        <f>IF('Step 1. Meteorological Inputs'!L41&lt;'Step 3. Saturation Storage'!K26,'Step 1. Meteorological Inputs'!L41*'Step 2. Crown parameters'!$G$22, 0)</f>
        <v>#DIV/0!</v>
      </c>
      <c r="W26" s="77" t="e">
        <f>IF('Step 1. Meteorological Inputs'!L41&gt;'Step 3. Saturation Storage'!K26, 'Step 2. Crown parameters'!$G$22*'Step 3. Saturation Storage'!K26-'Step 2. Crown parameters'!$K$22, 0)</f>
        <v>#DIV/0!</v>
      </c>
      <c r="X26" s="77" t="e">
        <f>IF('Step 1. Meteorological Inputs'!L41&gt;'Step 3. Saturation Storage'!K26,'Step 1. Meteorological Inputs'!V41*('Step 1. Meteorological Inputs'!L41-'Step 3. Saturation Storage'!K26),0)</f>
        <v>#DIV/0!</v>
      </c>
      <c r="Y26" s="77" t="e">
        <f>IF('Step 1. Meteorological Inputs'!L41&gt;'Step 3. Saturation Storage'!K26,'Step 2. Crown parameters'!$I$22*0.01, 0 )</f>
        <v>#DIV/0!</v>
      </c>
      <c r="Z26" s="144" t="e">
        <f t="shared" si="5"/>
        <v>#DIV/0!</v>
      </c>
      <c r="AA26" s="138" t="e">
        <f>IF('Step 1. Meteorological Inputs'!L41&lt;'Step 3. Saturation Storage'!L26,'Step 1. Meteorological Inputs'!L41*'Step 2. Crown parameters'!$G$23, 0)</f>
        <v>#DIV/0!</v>
      </c>
      <c r="AB26" s="29" t="e">
        <f>IF('Step 1. Meteorological Inputs'!L41&gt;'Step 3. Saturation Storage'!L26, 'Step 2. Crown parameters'!$G$23*'Step 3. Saturation Storage'!L26-'Step 2. Crown parameters'!$K$23, 0)</f>
        <v>#DIV/0!</v>
      </c>
      <c r="AC26" s="29" t="e">
        <f>IF('Step 1. Meteorological Inputs'!L41&gt;'Step 3. Saturation Storage'!L26,'Step 1. Meteorological Inputs'!V41*('Step 1. Meteorological Inputs'!L41-'Step 3. Saturation Storage'!L26),0)</f>
        <v>#DIV/0!</v>
      </c>
      <c r="AD26" s="29" t="e">
        <f>IF('Step 1. Meteorological Inputs'!L41&gt;'Step 3. Saturation Storage'!L26,'Step 2. Crown parameters'!$K$23, 0 )</f>
        <v>#DIV/0!</v>
      </c>
      <c r="AE26" s="144" t="e">
        <f t="shared" si="0"/>
        <v>#DIV/0!</v>
      </c>
      <c r="AF26" s="138" t="e">
        <f>IF('Step 1. Meteorological Inputs'!L41&lt;'Step 3. Saturation Storage'!M26,'Step 1. Meteorological Inputs'!L41*'Step 2. Crown parameters'!$G$24, 0)</f>
        <v>#DIV/0!</v>
      </c>
      <c r="AG26" s="29" t="e">
        <f>IF('Step 1. Meteorological Inputs'!L41&gt;'Step 3. Saturation Storage'!M26, 'Step 2. Crown parameters'!$G$24*'Step 3. Saturation Storage'!M26-'Step 2. Crown parameters'!$K$24, 0)</f>
        <v>#DIV/0!</v>
      </c>
      <c r="AH26" s="29" t="e">
        <f>IF('Step 1. Meteorological Inputs'!L41&gt;'Step 3. Saturation Storage'!M26,'Step 1. Meteorological Inputs'!V41*('Step 1. Meteorological Inputs'!L41-'Step 3. Saturation Storage'!M26),0)</f>
        <v>#DIV/0!</v>
      </c>
      <c r="AI26" s="29" t="e">
        <f>IF('Step 1. Meteorological Inputs'!L41&gt;'Step 3. Saturation Storage'!M26,'Step 2. Crown parameters'!$K$24, 0 )</f>
        <v>#DIV/0!</v>
      </c>
      <c r="AJ26" s="144" t="e">
        <f t="shared" si="1"/>
        <v>#DIV/0!</v>
      </c>
      <c r="AK26" s="66"/>
      <c r="AL26" s="66"/>
      <c r="AM26" s="66"/>
      <c r="AN26" s="66"/>
      <c r="AO26" s="66"/>
      <c r="AP26" s="66"/>
      <c r="AQ26" s="66"/>
      <c r="AR26" s="66"/>
      <c r="AS26" s="66"/>
      <c r="AT26" s="66"/>
      <c r="AU26" s="66"/>
      <c r="AV26" s="66"/>
      <c r="AW26" s="66"/>
      <c r="AX26" s="66"/>
      <c r="AY26" s="66"/>
      <c r="AZ26" s="66"/>
      <c r="BA26" s="66"/>
      <c r="BB26" s="66"/>
      <c r="BC26" s="66"/>
      <c r="BD26" s="66"/>
      <c r="BE26" s="66"/>
      <c r="BF26" s="66"/>
      <c r="BG26" s="66"/>
      <c r="BH26" s="66"/>
      <c r="BI26" s="66"/>
      <c r="BJ26" s="66"/>
      <c r="BK26" s="66"/>
      <c r="BL26" s="66"/>
      <c r="BM26" s="66"/>
      <c r="BN26" s="66"/>
      <c r="BO26" s="66"/>
      <c r="BP26" s="66"/>
      <c r="BQ26" s="66"/>
      <c r="BR26" s="66"/>
      <c r="BS26" s="66"/>
      <c r="BT26" s="66"/>
      <c r="BU26" s="66"/>
      <c r="BV26" s="66"/>
      <c r="BW26" s="66"/>
      <c r="BX26" s="66"/>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c r="EK26" s="66"/>
      <c r="EL26" s="66"/>
      <c r="EM26" s="66"/>
      <c r="EN26" s="66"/>
      <c r="EO26" s="66"/>
      <c r="EP26" s="66"/>
      <c r="EQ26" s="66"/>
      <c r="ER26" s="66"/>
      <c r="ES26" s="66"/>
      <c r="ET26" s="66"/>
      <c r="EU26" s="66"/>
      <c r="EV26" s="66"/>
      <c r="EW26" s="66"/>
      <c r="EX26" s="66"/>
      <c r="EY26" s="66"/>
      <c r="EZ26" s="66"/>
      <c r="FA26" s="66"/>
      <c r="FB26" s="66"/>
      <c r="FC26" s="66"/>
      <c r="FD26" s="66"/>
      <c r="FE26" s="66"/>
      <c r="FF26" s="66"/>
      <c r="FG26" s="66"/>
    </row>
    <row r="27" spans="1:163" s="33" customFormat="1" x14ac:dyDescent="0.2">
      <c r="A27" s="59"/>
      <c r="B27" s="60"/>
      <c r="C27" s="60"/>
      <c r="D27" s="138">
        <f>'Step 1. Meteorological Inputs'!D42</f>
        <v>0</v>
      </c>
      <c r="E27" s="29">
        <f>'Step 1. Meteorological Inputs'!E42</f>
        <v>0</v>
      </c>
      <c r="F27" s="139">
        <f>'Step 1. Meteorological Inputs'!F42</f>
        <v>0</v>
      </c>
      <c r="G27" s="138" t="e">
        <f>IF('Step 1. Meteorological Inputs'!L42&lt;'Step 3. Saturation Storage'!H27,'Step 1. Meteorological Inputs'!L42*'Step 2. Crown parameters'!$G$19, 0)</f>
        <v>#DIV/0!</v>
      </c>
      <c r="H27" s="76" t="e">
        <f>IF('Step 1. Meteorological Inputs'!L42&gt;'Step 3. Saturation Storage'!H27, 'Step 2. Crown parameters'!$G$19*'Step 3. Saturation Storage'!H42-'Step 2. Crown parameters'!$K$19, 0)</f>
        <v>#DIV/0!</v>
      </c>
      <c r="I27" s="76" t="e">
        <f>IF('Step 1. Meteorological Inputs'!L42&gt;'Step 3. Saturation Storage'!H27,'Step 1. Meteorological Inputs'!V42*('Step 1. Meteorological Inputs'!L42-'Step 3. Saturation Storage'!H27),0)</f>
        <v>#DIV/0!</v>
      </c>
      <c r="J27" s="77" t="e">
        <f>IF('Step 1. Meteorological Inputs'!L42&gt;'Step 3. Saturation Storage'!H27,'Step 2. Crown parameters'!$I$19*0.01, 0 )</f>
        <v>#DIV/0!</v>
      </c>
      <c r="K27" s="144" t="e">
        <f t="shared" si="2"/>
        <v>#DIV/0!</v>
      </c>
      <c r="L27" s="146" t="e">
        <f>IF('Step 1. Meteorological Inputs'!L42&lt;'Step 3. Saturation Storage'!I27,'Step 1. Meteorological Inputs'!L42*'Step 2. Crown parameters'!$G$20, 0)</f>
        <v>#DIV/0!</v>
      </c>
      <c r="M27" s="77" t="e">
        <f>IF('Step 1. Meteorological Inputs'!L42&gt;'Step 3. Saturation Storage'!I27, 'Step 2. Crown parameters'!$G$20*'Step 3. Saturation Storage'!I27-'Step 2. Crown parameters'!$K$20, 0)</f>
        <v>#DIV/0!</v>
      </c>
      <c r="N27" s="77" t="e">
        <f>IF('Step 1. Meteorological Inputs'!L42&gt;'Step 3. Saturation Storage'!I27,'Step 1. Meteorological Inputs'!V42*('Step 1. Meteorological Inputs'!L42-'Step 3. Saturation Storage'!I27),0)</f>
        <v>#DIV/0!</v>
      </c>
      <c r="O27" s="77" t="e">
        <f>IF('Step 1. Meteorological Inputs'!L42&gt;'Step 3. Saturation Storage'!I27,'Step 2. Crown parameters'!$I$20*0.01, 0 )</f>
        <v>#DIV/0!</v>
      </c>
      <c r="P27" s="144" t="e">
        <f t="shared" si="3"/>
        <v>#DIV/0!</v>
      </c>
      <c r="Q27" s="146" t="e">
        <f>IF('Step 1. Meteorological Inputs'!L42&lt;'Step 3. Saturation Storage'!J27,'Step 1. Meteorological Inputs'!L42*'Step 2. Crown parameters'!$G$21, 0)</f>
        <v>#DIV/0!</v>
      </c>
      <c r="R27" s="77" t="e">
        <f>IF('Step 1. Meteorological Inputs'!L42&gt;'Step 3. Saturation Storage'!J27, 'Step 2. Crown parameters'!$G$21*'Step 3. Saturation Storage'!J27-'Step 2. Crown parameters'!$K$21, 0)</f>
        <v>#DIV/0!</v>
      </c>
      <c r="S27" s="77" t="e">
        <f>IF('Step 1. Meteorological Inputs'!L42&gt;'Step 3. Saturation Storage'!J27,'Step 1. Meteorological Inputs'!V42*('Step 1. Meteorological Inputs'!L42-'Step 3. Saturation Storage'!J27),0)</f>
        <v>#DIV/0!</v>
      </c>
      <c r="T27" s="77" t="e">
        <f>IF('Step 1. Meteorological Inputs'!L42&gt;'Step 3. Saturation Storage'!J27,'Step 2. Crown parameters'!$I$21*0.01, 0 )</f>
        <v>#DIV/0!</v>
      </c>
      <c r="U27" s="144" t="e">
        <f t="shared" si="4"/>
        <v>#DIV/0!</v>
      </c>
      <c r="V27" s="146" t="e">
        <f>IF('Step 1. Meteorological Inputs'!L42&lt;'Step 3. Saturation Storage'!K27,'Step 1. Meteorological Inputs'!L42*'Step 2. Crown parameters'!$G$22, 0)</f>
        <v>#DIV/0!</v>
      </c>
      <c r="W27" s="77" t="e">
        <f>IF('Step 1. Meteorological Inputs'!L42&gt;'Step 3. Saturation Storage'!K27, 'Step 2. Crown parameters'!$G$22*'Step 3. Saturation Storage'!K27-'Step 2. Crown parameters'!$K$22, 0)</f>
        <v>#DIV/0!</v>
      </c>
      <c r="X27" s="77" t="e">
        <f>IF('Step 1. Meteorological Inputs'!L42&gt;'Step 3. Saturation Storage'!K27,'Step 1. Meteorological Inputs'!V42*('Step 1. Meteorological Inputs'!L42-'Step 3. Saturation Storage'!K27),0)</f>
        <v>#DIV/0!</v>
      </c>
      <c r="Y27" s="77" t="e">
        <f>IF('Step 1. Meteorological Inputs'!L42&gt;'Step 3. Saturation Storage'!K27,'Step 2. Crown parameters'!$I$22*0.01, 0 )</f>
        <v>#DIV/0!</v>
      </c>
      <c r="Z27" s="144" t="e">
        <f t="shared" si="5"/>
        <v>#DIV/0!</v>
      </c>
      <c r="AA27" s="138" t="e">
        <f>IF('Step 1. Meteorological Inputs'!L42&lt;'Step 3. Saturation Storage'!L27,'Step 1. Meteorological Inputs'!L42*'Step 2. Crown parameters'!$G$23, 0)</f>
        <v>#DIV/0!</v>
      </c>
      <c r="AB27" s="29" t="e">
        <f>IF('Step 1. Meteorological Inputs'!L42&gt;'Step 3. Saturation Storage'!L27, 'Step 2. Crown parameters'!$G$23*'Step 3. Saturation Storage'!L27-'Step 2. Crown parameters'!$K$23, 0)</f>
        <v>#DIV/0!</v>
      </c>
      <c r="AC27" s="29" t="e">
        <f>IF('Step 1. Meteorological Inputs'!L42&gt;'Step 3. Saturation Storage'!L27,'Step 1. Meteorological Inputs'!V42*('Step 1. Meteorological Inputs'!L42-'Step 3. Saturation Storage'!L27),0)</f>
        <v>#DIV/0!</v>
      </c>
      <c r="AD27" s="29" t="e">
        <f>IF('Step 1. Meteorological Inputs'!L42&gt;'Step 3. Saturation Storage'!L27,'Step 2. Crown parameters'!$K$23, 0 )</f>
        <v>#DIV/0!</v>
      </c>
      <c r="AE27" s="144" t="e">
        <f t="shared" si="0"/>
        <v>#DIV/0!</v>
      </c>
      <c r="AF27" s="138" t="e">
        <f>IF('Step 1. Meteorological Inputs'!L42&lt;'Step 3. Saturation Storage'!M27,'Step 1. Meteorological Inputs'!L42*'Step 2. Crown parameters'!$G$24, 0)</f>
        <v>#DIV/0!</v>
      </c>
      <c r="AG27" s="29" t="e">
        <f>IF('Step 1. Meteorological Inputs'!L42&gt;'Step 3. Saturation Storage'!M27, 'Step 2. Crown parameters'!$G$24*'Step 3. Saturation Storage'!M27-'Step 2. Crown parameters'!$K$24, 0)</f>
        <v>#DIV/0!</v>
      </c>
      <c r="AH27" s="29" t="e">
        <f>IF('Step 1. Meteorological Inputs'!L42&gt;'Step 3. Saturation Storage'!M27,'Step 1. Meteorological Inputs'!V42*('Step 1. Meteorological Inputs'!L42-'Step 3. Saturation Storage'!M27),0)</f>
        <v>#DIV/0!</v>
      </c>
      <c r="AI27" s="29" t="e">
        <f>IF('Step 1. Meteorological Inputs'!L42&gt;'Step 3. Saturation Storage'!M27,'Step 2. Crown parameters'!$K$24, 0 )</f>
        <v>#DIV/0!</v>
      </c>
      <c r="AJ27" s="144" t="e">
        <f t="shared" si="1"/>
        <v>#DIV/0!</v>
      </c>
      <c r="AK27" s="66"/>
      <c r="AL27" s="66"/>
      <c r="AM27" s="66"/>
      <c r="AN27" s="66"/>
      <c r="AO27" s="66"/>
      <c r="AP27" s="66"/>
      <c r="AQ27" s="66"/>
      <c r="AR27" s="66"/>
      <c r="AS27" s="66"/>
      <c r="AT27" s="66"/>
      <c r="AU27" s="66"/>
      <c r="AV27" s="66"/>
      <c r="AW27" s="66"/>
      <c r="AX27" s="66"/>
      <c r="AY27" s="66"/>
      <c r="AZ27" s="66"/>
      <c r="BA27" s="66"/>
      <c r="BB27" s="66"/>
      <c r="BC27" s="66"/>
      <c r="BD27" s="66"/>
      <c r="BE27" s="66"/>
      <c r="BF27" s="66"/>
      <c r="BG27" s="66"/>
      <c r="BH27" s="66"/>
      <c r="BI27" s="66"/>
      <c r="BJ27" s="66"/>
      <c r="BK27" s="66"/>
      <c r="BL27" s="66"/>
      <c r="BM27" s="66"/>
      <c r="BN27" s="66"/>
      <c r="BO27" s="66"/>
      <c r="BP27" s="66"/>
      <c r="BQ27" s="66"/>
      <c r="BR27" s="66"/>
      <c r="BS27" s="66"/>
      <c r="BT27" s="66"/>
      <c r="BU27" s="66"/>
      <c r="BV27" s="66"/>
      <c r="BW27" s="66"/>
      <c r="BX27" s="66"/>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c r="EK27" s="66"/>
      <c r="EL27" s="66"/>
      <c r="EM27" s="66"/>
      <c r="EN27" s="66"/>
      <c r="EO27" s="66"/>
      <c r="EP27" s="66"/>
      <c r="EQ27" s="66"/>
      <c r="ER27" s="66"/>
      <c r="ES27" s="66"/>
      <c r="ET27" s="66"/>
      <c r="EU27" s="66"/>
      <c r="EV27" s="66"/>
      <c r="EW27" s="66"/>
      <c r="EX27" s="66"/>
      <c r="EY27" s="66"/>
      <c r="EZ27" s="66"/>
      <c r="FA27" s="66"/>
      <c r="FB27" s="66"/>
      <c r="FC27" s="66"/>
      <c r="FD27" s="66"/>
      <c r="FE27" s="66"/>
      <c r="FF27" s="66"/>
      <c r="FG27" s="66"/>
    </row>
    <row r="28" spans="1:163" s="33" customFormat="1" x14ac:dyDescent="0.2">
      <c r="A28" s="561" t="s">
        <v>75</v>
      </c>
      <c r="B28" s="562"/>
      <c r="C28" s="563"/>
      <c r="D28" s="138">
        <f>'Step 1. Meteorological Inputs'!D43</f>
        <v>0</v>
      </c>
      <c r="E28" s="29">
        <f>'Step 1. Meteorological Inputs'!E43</f>
        <v>0</v>
      </c>
      <c r="F28" s="139">
        <f>'Step 1. Meteorological Inputs'!F43</f>
        <v>0</v>
      </c>
      <c r="G28" s="138" t="e">
        <f>IF('Step 1. Meteorological Inputs'!L43&lt;'Step 3. Saturation Storage'!H28,'Step 1. Meteorological Inputs'!L43*'Step 2. Crown parameters'!$G$19, 0)</f>
        <v>#DIV/0!</v>
      </c>
      <c r="H28" s="76" t="e">
        <f>IF('Step 1. Meteorological Inputs'!L43&gt;'Step 3. Saturation Storage'!H28, 'Step 2. Crown parameters'!$G$19*'Step 3. Saturation Storage'!H43-'Step 2. Crown parameters'!$K$19, 0)</f>
        <v>#DIV/0!</v>
      </c>
      <c r="I28" s="76" t="e">
        <f>IF('Step 1. Meteorological Inputs'!L43&gt;'Step 3. Saturation Storage'!H28,'Step 1. Meteorological Inputs'!V43*('Step 1. Meteorological Inputs'!L43-'Step 3. Saturation Storage'!H28),0)</f>
        <v>#DIV/0!</v>
      </c>
      <c r="J28" s="77" t="e">
        <f>IF('Step 1. Meteorological Inputs'!L43&gt;'Step 3. Saturation Storage'!H28,'Step 2. Crown parameters'!$I$19*0.01, 0 )</f>
        <v>#DIV/0!</v>
      </c>
      <c r="K28" s="144" t="e">
        <f t="shared" si="2"/>
        <v>#DIV/0!</v>
      </c>
      <c r="L28" s="146" t="e">
        <f>IF('Step 1. Meteorological Inputs'!L43&lt;'Step 3. Saturation Storage'!I28,'Step 1. Meteorological Inputs'!L43*'Step 2. Crown parameters'!$G$20, 0)</f>
        <v>#DIV/0!</v>
      </c>
      <c r="M28" s="77" t="e">
        <f>IF('Step 1. Meteorological Inputs'!L43&gt;'Step 3. Saturation Storage'!I28, 'Step 2. Crown parameters'!$G$20*'Step 3. Saturation Storage'!I28-'Step 2. Crown parameters'!$K$20, 0)</f>
        <v>#DIV/0!</v>
      </c>
      <c r="N28" s="77" t="e">
        <f>IF('Step 1. Meteorological Inputs'!L43&gt;'Step 3. Saturation Storage'!I28,'Step 1. Meteorological Inputs'!V43*('Step 1. Meteorological Inputs'!L43-'Step 3. Saturation Storage'!I28),0)</f>
        <v>#DIV/0!</v>
      </c>
      <c r="O28" s="77" t="e">
        <f>IF('Step 1. Meteorological Inputs'!L43&gt;'Step 3. Saturation Storage'!I28,'Step 2. Crown parameters'!$I$20*0.01, 0 )</f>
        <v>#DIV/0!</v>
      </c>
      <c r="P28" s="144" t="e">
        <f t="shared" si="3"/>
        <v>#DIV/0!</v>
      </c>
      <c r="Q28" s="146" t="e">
        <f>IF('Step 1. Meteorological Inputs'!L43&lt;'Step 3. Saturation Storage'!J28,'Step 1. Meteorological Inputs'!L43*'Step 2. Crown parameters'!$G$21, 0)</f>
        <v>#DIV/0!</v>
      </c>
      <c r="R28" s="77" t="e">
        <f>IF('Step 1. Meteorological Inputs'!L43&gt;'Step 3. Saturation Storage'!J28, 'Step 2. Crown parameters'!$G$21*'Step 3. Saturation Storage'!J28-'Step 2. Crown parameters'!$K$21, 0)</f>
        <v>#DIV/0!</v>
      </c>
      <c r="S28" s="77" t="e">
        <f>IF('Step 1. Meteorological Inputs'!L43&gt;'Step 3. Saturation Storage'!J28,'Step 1. Meteorological Inputs'!V43*('Step 1. Meteorological Inputs'!L43-'Step 3. Saturation Storage'!J28),0)</f>
        <v>#DIV/0!</v>
      </c>
      <c r="T28" s="77" t="e">
        <f>IF('Step 1. Meteorological Inputs'!L43&gt;'Step 3. Saturation Storage'!J28,'Step 2. Crown parameters'!$I$21*0.01, 0 )</f>
        <v>#DIV/0!</v>
      </c>
      <c r="U28" s="144" t="e">
        <f t="shared" si="4"/>
        <v>#DIV/0!</v>
      </c>
      <c r="V28" s="146" t="e">
        <f>IF('Step 1. Meteorological Inputs'!L43&lt;'Step 3. Saturation Storage'!K28,'Step 1. Meteorological Inputs'!L43*'Step 2. Crown parameters'!$G$22, 0)</f>
        <v>#DIV/0!</v>
      </c>
      <c r="W28" s="77" t="e">
        <f>IF('Step 1. Meteorological Inputs'!L43&gt;'Step 3. Saturation Storage'!K28, 'Step 2. Crown parameters'!$G$22*'Step 3. Saturation Storage'!K28-'Step 2. Crown parameters'!$K$22, 0)</f>
        <v>#DIV/0!</v>
      </c>
      <c r="X28" s="77" t="e">
        <f>IF('Step 1. Meteorological Inputs'!L43&gt;'Step 3. Saturation Storage'!K28,'Step 1. Meteorological Inputs'!V43*('Step 1. Meteorological Inputs'!L43-'Step 3. Saturation Storage'!K28),0)</f>
        <v>#DIV/0!</v>
      </c>
      <c r="Y28" s="77" t="e">
        <f>IF('Step 1. Meteorological Inputs'!L43&gt;'Step 3. Saturation Storage'!K28,'Step 2. Crown parameters'!$I$22*0.01, 0 )</f>
        <v>#DIV/0!</v>
      </c>
      <c r="Z28" s="144" t="e">
        <f t="shared" si="5"/>
        <v>#DIV/0!</v>
      </c>
      <c r="AA28" s="138" t="e">
        <f>IF('Step 1. Meteorological Inputs'!L43&lt;'Step 3. Saturation Storage'!L28,'Step 1. Meteorological Inputs'!L43*'Step 2. Crown parameters'!$G$23, 0)</f>
        <v>#DIV/0!</v>
      </c>
      <c r="AB28" s="29" t="e">
        <f>IF('Step 1. Meteorological Inputs'!L43&gt;'Step 3. Saturation Storage'!L28, 'Step 2. Crown parameters'!$G$23*'Step 3. Saturation Storage'!L28-'Step 2. Crown parameters'!$K$23, 0)</f>
        <v>#DIV/0!</v>
      </c>
      <c r="AC28" s="29" t="e">
        <f>IF('Step 1. Meteorological Inputs'!L43&gt;'Step 3. Saturation Storage'!L28,'Step 1. Meteorological Inputs'!V43*('Step 1. Meteorological Inputs'!L43-'Step 3. Saturation Storage'!L28),0)</f>
        <v>#DIV/0!</v>
      </c>
      <c r="AD28" s="29" t="e">
        <f>IF('Step 1. Meteorological Inputs'!L43&gt;'Step 3. Saturation Storage'!L28,'Step 2. Crown parameters'!$K$23, 0 )</f>
        <v>#DIV/0!</v>
      </c>
      <c r="AE28" s="144" t="e">
        <f t="shared" si="0"/>
        <v>#DIV/0!</v>
      </c>
      <c r="AF28" s="138" t="e">
        <f>IF('Step 1. Meteorological Inputs'!L43&lt;'Step 3. Saturation Storage'!M28,'Step 1. Meteorological Inputs'!L43*'Step 2. Crown parameters'!$G$24, 0)</f>
        <v>#DIV/0!</v>
      </c>
      <c r="AG28" s="29" t="e">
        <f>IF('Step 1. Meteorological Inputs'!L43&gt;'Step 3. Saturation Storage'!M28, 'Step 2. Crown parameters'!$G$24*'Step 3. Saturation Storage'!M28-'Step 2. Crown parameters'!$K$24, 0)</f>
        <v>#DIV/0!</v>
      </c>
      <c r="AH28" s="29" t="e">
        <f>IF('Step 1. Meteorological Inputs'!L43&gt;'Step 3. Saturation Storage'!M28,'Step 1. Meteorological Inputs'!V43*('Step 1. Meteorological Inputs'!L43-'Step 3. Saturation Storage'!M28),0)</f>
        <v>#DIV/0!</v>
      </c>
      <c r="AI28" s="29" t="e">
        <f>IF('Step 1. Meteorological Inputs'!L43&gt;'Step 3. Saturation Storage'!M28,'Step 2. Crown parameters'!$K$24, 0 )</f>
        <v>#DIV/0!</v>
      </c>
      <c r="AJ28" s="144" t="e">
        <f t="shared" si="1"/>
        <v>#DIV/0!</v>
      </c>
      <c r="AK28" s="66"/>
      <c r="AL28" s="66"/>
      <c r="AM28" s="66"/>
      <c r="AN28" s="66"/>
      <c r="AO28" s="66"/>
      <c r="AP28" s="66"/>
      <c r="AQ28" s="66"/>
      <c r="AR28" s="66"/>
      <c r="AS28" s="66"/>
      <c r="AT28" s="66"/>
      <c r="AU28" s="66"/>
      <c r="AV28" s="66"/>
      <c r="AW28" s="66"/>
      <c r="AX28" s="66"/>
      <c r="AY28" s="66"/>
      <c r="AZ28" s="66"/>
      <c r="BA28" s="66"/>
      <c r="BB28" s="66"/>
      <c r="BC28" s="66"/>
      <c r="BD28" s="66"/>
      <c r="BE28" s="66"/>
      <c r="BF28" s="66"/>
      <c r="BG28" s="66"/>
      <c r="BH28" s="66"/>
      <c r="BI28" s="66"/>
      <c r="BJ28" s="66"/>
      <c r="BK28" s="66"/>
      <c r="BL28" s="66"/>
      <c r="BM28" s="66"/>
      <c r="BN28" s="66"/>
      <c r="BO28" s="66"/>
      <c r="BP28" s="66"/>
      <c r="BQ28" s="66"/>
      <c r="BR28" s="66"/>
      <c r="BS28" s="66"/>
      <c r="BT28" s="66"/>
      <c r="BU28" s="66"/>
      <c r="BV28" s="66"/>
      <c r="BW28" s="66"/>
      <c r="BX28" s="66"/>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c r="EK28" s="66"/>
      <c r="EL28" s="66"/>
      <c r="EM28" s="66"/>
      <c r="EN28" s="66"/>
      <c r="EO28" s="66"/>
      <c r="EP28" s="66"/>
      <c r="EQ28" s="66"/>
      <c r="ER28" s="66"/>
      <c r="ES28" s="66"/>
      <c r="ET28" s="66"/>
      <c r="EU28" s="66"/>
      <c r="EV28" s="66"/>
      <c r="EW28" s="66"/>
      <c r="EX28" s="66"/>
      <c r="EY28" s="66"/>
      <c r="EZ28" s="66"/>
      <c r="FA28" s="66"/>
      <c r="FB28" s="66"/>
      <c r="FC28" s="66"/>
      <c r="FD28" s="66"/>
      <c r="FE28" s="66"/>
      <c r="FF28" s="66"/>
      <c r="FG28" s="66"/>
    </row>
    <row r="29" spans="1:163" s="33" customFormat="1" x14ac:dyDescent="0.2">
      <c r="A29" s="355" t="s">
        <v>93</v>
      </c>
      <c r="B29" s="356"/>
      <c r="C29" s="357"/>
      <c r="D29" s="138">
        <f>'Step 1. Meteorological Inputs'!D44</f>
        <v>0</v>
      </c>
      <c r="E29" s="29">
        <f>'Step 1. Meteorological Inputs'!E44</f>
        <v>0</v>
      </c>
      <c r="F29" s="139">
        <f>'Step 1. Meteorological Inputs'!F44</f>
        <v>0</v>
      </c>
      <c r="G29" s="138" t="e">
        <f>IF('Step 1. Meteorological Inputs'!L44&lt;'Step 3. Saturation Storage'!H29,'Step 1. Meteorological Inputs'!L44*'Step 2. Crown parameters'!$G$19, 0)</f>
        <v>#DIV/0!</v>
      </c>
      <c r="H29" s="76" t="e">
        <f>IF('Step 1. Meteorological Inputs'!L44&gt;'Step 3. Saturation Storage'!H29, 'Step 2. Crown parameters'!$G$19*'Step 3. Saturation Storage'!H44-'Step 2. Crown parameters'!$K$19, 0)</f>
        <v>#DIV/0!</v>
      </c>
      <c r="I29" s="76" t="e">
        <f>IF('Step 1. Meteorological Inputs'!L44&gt;'Step 3. Saturation Storage'!H29,'Step 1. Meteorological Inputs'!V44*('Step 1. Meteorological Inputs'!L44-'Step 3. Saturation Storage'!H29),0)</f>
        <v>#DIV/0!</v>
      </c>
      <c r="J29" s="77" t="e">
        <f>IF('Step 1. Meteorological Inputs'!L44&gt;'Step 3. Saturation Storage'!H29,'Step 2. Crown parameters'!$I$19*0.01, 0 )</f>
        <v>#DIV/0!</v>
      </c>
      <c r="K29" s="144" t="e">
        <f t="shared" si="2"/>
        <v>#DIV/0!</v>
      </c>
      <c r="L29" s="146" t="e">
        <f>IF('Step 1. Meteorological Inputs'!L44&lt;'Step 3. Saturation Storage'!I29,'Step 1. Meteorological Inputs'!L44*'Step 2. Crown parameters'!$G$20, 0)</f>
        <v>#DIV/0!</v>
      </c>
      <c r="M29" s="77" t="e">
        <f>IF('Step 1. Meteorological Inputs'!L44&gt;'Step 3. Saturation Storage'!I29, 'Step 2. Crown parameters'!$G$20*'Step 3. Saturation Storage'!I29-'Step 2. Crown parameters'!$K$20, 0)</f>
        <v>#DIV/0!</v>
      </c>
      <c r="N29" s="77" t="e">
        <f>IF('Step 1. Meteorological Inputs'!L44&gt;'Step 3. Saturation Storage'!I29,'Step 1. Meteorological Inputs'!V44*('Step 1. Meteorological Inputs'!L44-'Step 3. Saturation Storage'!I29),0)</f>
        <v>#DIV/0!</v>
      </c>
      <c r="O29" s="77" t="e">
        <f>IF('Step 1. Meteorological Inputs'!L44&gt;'Step 3. Saturation Storage'!I29,'Step 2. Crown parameters'!$I$20*0.01, 0 )</f>
        <v>#DIV/0!</v>
      </c>
      <c r="P29" s="144" t="e">
        <f t="shared" si="3"/>
        <v>#DIV/0!</v>
      </c>
      <c r="Q29" s="146" t="e">
        <f>IF('Step 1. Meteorological Inputs'!L44&lt;'Step 3. Saturation Storage'!J29,'Step 1. Meteorological Inputs'!L44*'Step 2. Crown parameters'!$G$21, 0)</f>
        <v>#DIV/0!</v>
      </c>
      <c r="R29" s="77" t="e">
        <f>IF('Step 1. Meteorological Inputs'!L44&gt;'Step 3. Saturation Storage'!J29, 'Step 2. Crown parameters'!$G$21*'Step 3. Saturation Storage'!J29-'Step 2. Crown parameters'!$K$21, 0)</f>
        <v>#DIV/0!</v>
      </c>
      <c r="S29" s="77" t="e">
        <f>IF('Step 1. Meteorological Inputs'!L44&gt;'Step 3. Saturation Storage'!J29,'Step 1. Meteorological Inputs'!V44*('Step 1. Meteorological Inputs'!L44-'Step 3. Saturation Storage'!J29),0)</f>
        <v>#DIV/0!</v>
      </c>
      <c r="T29" s="77" t="e">
        <f>IF('Step 1. Meteorological Inputs'!L44&gt;'Step 3. Saturation Storage'!J29,'Step 2. Crown parameters'!$I$21*0.01, 0 )</f>
        <v>#DIV/0!</v>
      </c>
      <c r="U29" s="144" t="e">
        <f t="shared" si="4"/>
        <v>#DIV/0!</v>
      </c>
      <c r="V29" s="146" t="e">
        <f>IF('Step 1. Meteorological Inputs'!L44&lt;'Step 3. Saturation Storage'!K29,'Step 1. Meteorological Inputs'!L44*'Step 2. Crown parameters'!$G$22, 0)</f>
        <v>#DIV/0!</v>
      </c>
      <c r="W29" s="77" t="e">
        <f>IF('Step 1. Meteorological Inputs'!L44&gt;'Step 3. Saturation Storage'!K29, 'Step 2. Crown parameters'!$G$22*'Step 3. Saturation Storage'!K29-'Step 2. Crown parameters'!$K$22, 0)</f>
        <v>#DIV/0!</v>
      </c>
      <c r="X29" s="77" t="e">
        <f>IF('Step 1. Meteorological Inputs'!L44&gt;'Step 3. Saturation Storage'!K29,'Step 1. Meteorological Inputs'!V44*('Step 1. Meteorological Inputs'!L44-'Step 3. Saturation Storage'!K29),0)</f>
        <v>#DIV/0!</v>
      </c>
      <c r="Y29" s="77" t="e">
        <f>IF('Step 1. Meteorological Inputs'!L44&gt;'Step 3. Saturation Storage'!K29,'Step 2. Crown parameters'!$I$22*0.01, 0 )</f>
        <v>#DIV/0!</v>
      </c>
      <c r="Z29" s="144" t="e">
        <f t="shared" si="5"/>
        <v>#DIV/0!</v>
      </c>
      <c r="AA29" s="138" t="e">
        <f>IF('Step 1. Meteorological Inputs'!L44&lt;'Step 3. Saturation Storage'!L29,'Step 1. Meteorological Inputs'!L44*'Step 2. Crown parameters'!$G$23, 0)</f>
        <v>#DIV/0!</v>
      </c>
      <c r="AB29" s="29" t="e">
        <f>IF('Step 1. Meteorological Inputs'!L44&gt;'Step 3. Saturation Storage'!L29, 'Step 2. Crown parameters'!$G$23*'Step 3. Saturation Storage'!L29-'Step 2. Crown parameters'!$K$23, 0)</f>
        <v>#DIV/0!</v>
      </c>
      <c r="AC29" s="29" t="e">
        <f>IF('Step 1. Meteorological Inputs'!L44&gt;'Step 3. Saturation Storage'!L29,'Step 1. Meteorological Inputs'!V44*('Step 1. Meteorological Inputs'!L44-'Step 3. Saturation Storage'!L29),0)</f>
        <v>#DIV/0!</v>
      </c>
      <c r="AD29" s="29" t="e">
        <f>IF('Step 1. Meteorological Inputs'!L44&gt;'Step 3. Saturation Storage'!L29,'Step 2. Crown parameters'!$K$23, 0 )</f>
        <v>#DIV/0!</v>
      </c>
      <c r="AE29" s="144" t="e">
        <f t="shared" si="0"/>
        <v>#DIV/0!</v>
      </c>
      <c r="AF29" s="138" t="e">
        <f>IF('Step 1. Meteorological Inputs'!L44&lt;'Step 3. Saturation Storage'!M29,'Step 1. Meteorological Inputs'!L44*'Step 2. Crown parameters'!$G$24, 0)</f>
        <v>#DIV/0!</v>
      </c>
      <c r="AG29" s="29" t="e">
        <f>IF('Step 1. Meteorological Inputs'!L44&gt;'Step 3. Saturation Storage'!M29, 'Step 2. Crown parameters'!$G$24*'Step 3. Saturation Storage'!M29-'Step 2. Crown parameters'!$K$24, 0)</f>
        <v>#DIV/0!</v>
      </c>
      <c r="AH29" s="29" t="e">
        <f>IF('Step 1. Meteorological Inputs'!L44&gt;'Step 3. Saturation Storage'!M29,'Step 1. Meteorological Inputs'!V44*('Step 1. Meteorological Inputs'!L44-'Step 3. Saturation Storage'!M29),0)</f>
        <v>#DIV/0!</v>
      </c>
      <c r="AI29" s="29" t="e">
        <f>IF('Step 1. Meteorological Inputs'!L44&gt;'Step 3. Saturation Storage'!M29,'Step 2. Crown parameters'!$K$24, 0 )</f>
        <v>#DIV/0!</v>
      </c>
      <c r="AJ29" s="144" t="e">
        <f t="shared" si="1"/>
        <v>#DIV/0!</v>
      </c>
      <c r="AK29" s="66"/>
      <c r="AL29" s="66"/>
      <c r="AM29" s="66"/>
      <c r="AN29" s="66"/>
      <c r="AO29" s="66"/>
      <c r="AP29" s="66"/>
      <c r="AQ29" s="66"/>
      <c r="AR29" s="66"/>
      <c r="AS29" s="66"/>
      <c r="AT29" s="66"/>
      <c r="AU29" s="66"/>
      <c r="AV29" s="66"/>
      <c r="AW29" s="66"/>
      <c r="AX29" s="66"/>
      <c r="AY29" s="66"/>
      <c r="AZ29" s="66"/>
      <c r="BA29" s="66"/>
      <c r="BB29" s="66"/>
      <c r="BC29" s="66"/>
      <c r="BD29" s="66"/>
      <c r="BE29" s="66"/>
      <c r="BF29" s="66"/>
      <c r="BG29" s="66"/>
      <c r="BH29" s="66"/>
      <c r="BI29" s="66"/>
      <c r="BJ29" s="66"/>
      <c r="BK29" s="66"/>
      <c r="BL29" s="66"/>
      <c r="BM29" s="66"/>
      <c r="BN29" s="66"/>
      <c r="BO29" s="66"/>
      <c r="BP29" s="66"/>
      <c r="BQ29" s="66"/>
      <c r="BR29" s="66"/>
      <c r="BS29" s="66"/>
      <c r="BT29" s="66"/>
      <c r="BU29" s="66"/>
      <c r="BV29" s="66"/>
      <c r="BW29" s="66"/>
      <c r="BX29" s="66"/>
      <c r="BY29" s="66"/>
      <c r="BZ29" s="66"/>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c r="EK29" s="66"/>
      <c r="EL29" s="66"/>
      <c r="EM29" s="66"/>
      <c r="EN29" s="66"/>
      <c r="EO29" s="66"/>
      <c r="EP29" s="66"/>
      <c r="EQ29" s="66"/>
      <c r="ER29" s="66"/>
      <c r="ES29" s="66"/>
      <c r="ET29" s="66"/>
      <c r="EU29" s="66"/>
      <c r="EV29" s="66"/>
      <c r="EW29" s="66"/>
      <c r="EX29" s="66"/>
      <c r="EY29" s="66"/>
      <c r="EZ29" s="66"/>
      <c r="FA29" s="66"/>
      <c r="FB29" s="66"/>
      <c r="FC29" s="66"/>
      <c r="FD29" s="66"/>
      <c r="FE29" s="66"/>
      <c r="FF29" s="66"/>
      <c r="FG29" s="66"/>
    </row>
    <row r="30" spans="1:163" s="33" customFormat="1" x14ac:dyDescent="0.2">
      <c r="A30" s="355"/>
      <c r="B30" s="356"/>
      <c r="C30" s="357"/>
      <c r="D30" s="138">
        <f>'Step 1. Meteorological Inputs'!D45</f>
        <v>0</v>
      </c>
      <c r="E30" s="29">
        <f>'Step 1. Meteorological Inputs'!E45</f>
        <v>0</v>
      </c>
      <c r="F30" s="139">
        <f>'Step 1. Meteorological Inputs'!F45</f>
        <v>0</v>
      </c>
      <c r="G30" s="138" t="e">
        <f>IF('Step 1. Meteorological Inputs'!L45&lt;'Step 3. Saturation Storage'!H30,'Step 1. Meteorological Inputs'!L45*'Step 2. Crown parameters'!$G$19, 0)</f>
        <v>#DIV/0!</v>
      </c>
      <c r="H30" s="76" t="e">
        <f>IF('Step 1. Meteorological Inputs'!L45&gt;'Step 3. Saturation Storage'!H30, 'Step 2. Crown parameters'!$G$19*'Step 3. Saturation Storage'!H45-'Step 2. Crown parameters'!$K$19, 0)</f>
        <v>#DIV/0!</v>
      </c>
      <c r="I30" s="76" t="e">
        <f>IF('Step 1. Meteorological Inputs'!L45&gt;'Step 3. Saturation Storage'!H30,'Step 1. Meteorological Inputs'!V45*('Step 1. Meteorological Inputs'!L45-'Step 3. Saturation Storage'!H30),0)</f>
        <v>#DIV/0!</v>
      </c>
      <c r="J30" s="77" t="e">
        <f>IF('Step 1. Meteorological Inputs'!L45&gt;'Step 3. Saturation Storage'!H30,'Step 2. Crown parameters'!$I$19*0.01, 0 )</f>
        <v>#DIV/0!</v>
      </c>
      <c r="K30" s="144" t="e">
        <f t="shared" si="2"/>
        <v>#DIV/0!</v>
      </c>
      <c r="L30" s="146" t="e">
        <f>IF('Step 1. Meteorological Inputs'!L45&lt;'Step 3. Saturation Storage'!I30,'Step 1. Meteorological Inputs'!L45*'Step 2. Crown parameters'!$G$20, 0)</f>
        <v>#DIV/0!</v>
      </c>
      <c r="M30" s="77" t="e">
        <f>IF('Step 1. Meteorological Inputs'!L45&gt;'Step 3. Saturation Storage'!I30, 'Step 2. Crown parameters'!$G$20*'Step 3. Saturation Storage'!I30-'Step 2. Crown parameters'!$K$20, 0)</f>
        <v>#DIV/0!</v>
      </c>
      <c r="N30" s="77" t="e">
        <f>IF('Step 1. Meteorological Inputs'!L45&gt;'Step 3. Saturation Storage'!I30,'Step 1. Meteorological Inputs'!V45*('Step 1. Meteorological Inputs'!L45-'Step 3. Saturation Storage'!I30),0)</f>
        <v>#DIV/0!</v>
      </c>
      <c r="O30" s="77" t="e">
        <f>IF('Step 1. Meteorological Inputs'!L45&gt;'Step 3. Saturation Storage'!I30,'Step 2. Crown parameters'!$I$20*0.01, 0 )</f>
        <v>#DIV/0!</v>
      </c>
      <c r="P30" s="144" t="e">
        <f t="shared" si="3"/>
        <v>#DIV/0!</v>
      </c>
      <c r="Q30" s="146" t="e">
        <f>IF('Step 1. Meteorological Inputs'!L45&lt;'Step 3. Saturation Storage'!J30,'Step 1. Meteorological Inputs'!L45*'Step 2. Crown parameters'!$G$21, 0)</f>
        <v>#DIV/0!</v>
      </c>
      <c r="R30" s="77" t="e">
        <f>IF('Step 1. Meteorological Inputs'!L45&gt;'Step 3. Saturation Storage'!J30, 'Step 2. Crown parameters'!$G$21*'Step 3. Saturation Storage'!J30-'Step 2. Crown parameters'!$K$21, 0)</f>
        <v>#DIV/0!</v>
      </c>
      <c r="S30" s="77" t="e">
        <f>IF('Step 1. Meteorological Inputs'!L45&gt;'Step 3. Saturation Storage'!J30,'Step 1. Meteorological Inputs'!V45*('Step 1. Meteorological Inputs'!L45-'Step 3. Saturation Storage'!J30),0)</f>
        <v>#DIV/0!</v>
      </c>
      <c r="T30" s="77" t="e">
        <f>IF('Step 1. Meteorological Inputs'!L45&gt;'Step 3. Saturation Storage'!J30,'Step 2. Crown parameters'!$I$21*0.01, 0 )</f>
        <v>#DIV/0!</v>
      </c>
      <c r="U30" s="144" t="e">
        <f t="shared" si="4"/>
        <v>#DIV/0!</v>
      </c>
      <c r="V30" s="146" t="e">
        <f>IF('Step 1. Meteorological Inputs'!L45&lt;'Step 3. Saturation Storage'!K30,'Step 1. Meteorological Inputs'!L45*'Step 2. Crown parameters'!$G$22, 0)</f>
        <v>#DIV/0!</v>
      </c>
      <c r="W30" s="77" t="e">
        <f>IF('Step 1. Meteorological Inputs'!L45&gt;'Step 3. Saturation Storage'!K30, 'Step 2. Crown parameters'!$G$22*'Step 3. Saturation Storage'!K30-'Step 2. Crown parameters'!$K$22, 0)</f>
        <v>#DIV/0!</v>
      </c>
      <c r="X30" s="77" t="e">
        <f>IF('Step 1. Meteorological Inputs'!L45&gt;'Step 3. Saturation Storage'!K30,'Step 1. Meteorological Inputs'!V45*('Step 1. Meteorological Inputs'!L45-'Step 3. Saturation Storage'!K30),0)</f>
        <v>#DIV/0!</v>
      </c>
      <c r="Y30" s="77" t="e">
        <f>IF('Step 1. Meteorological Inputs'!L45&gt;'Step 3. Saturation Storage'!K30,'Step 2. Crown parameters'!$I$22*0.01, 0 )</f>
        <v>#DIV/0!</v>
      </c>
      <c r="Z30" s="144" t="e">
        <f t="shared" si="5"/>
        <v>#DIV/0!</v>
      </c>
      <c r="AA30" s="138" t="e">
        <f>IF('Step 1. Meteorological Inputs'!L45&lt;'Step 3. Saturation Storage'!L30,'Step 1. Meteorological Inputs'!L45*'Step 2. Crown parameters'!$G$23, 0)</f>
        <v>#DIV/0!</v>
      </c>
      <c r="AB30" s="29" t="e">
        <f>IF('Step 1. Meteorological Inputs'!L45&gt;'Step 3. Saturation Storage'!L30, 'Step 2. Crown parameters'!$G$23*'Step 3. Saturation Storage'!L30-'Step 2. Crown parameters'!$K$23, 0)</f>
        <v>#DIV/0!</v>
      </c>
      <c r="AC30" s="29" t="e">
        <f>IF('Step 1. Meteorological Inputs'!L45&gt;'Step 3. Saturation Storage'!L30,'Step 1. Meteorological Inputs'!V45*('Step 1. Meteorological Inputs'!L45-'Step 3. Saturation Storage'!L30),0)</f>
        <v>#DIV/0!</v>
      </c>
      <c r="AD30" s="29" t="e">
        <f>IF('Step 1. Meteorological Inputs'!L45&gt;'Step 3. Saturation Storage'!L30,'Step 2. Crown parameters'!$K$23, 0 )</f>
        <v>#DIV/0!</v>
      </c>
      <c r="AE30" s="144" t="e">
        <f t="shared" si="0"/>
        <v>#DIV/0!</v>
      </c>
      <c r="AF30" s="138" t="e">
        <f>IF('Step 1. Meteorological Inputs'!L45&lt;'Step 3. Saturation Storage'!M30,'Step 1. Meteorological Inputs'!L45*'Step 2. Crown parameters'!$G$24, 0)</f>
        <v>#DIV/0!</v>
      </c>
      <c r="AG30" s="29" t="e">
        <f>IF('Step 1. Meteorological Inputs'!L45&gt;'Step 3. Saturation Storage'!M30, 'Step 2. Crown parameters'!$G$24*'Step 3. Saturation Storage'!M30-'Step 2. Crown parameters'!$K$24, 0)</f>
        <v>#DIV/0!</v>
      </c>
      <c r="AH30" s="29" t="e">
        <f>IF('Step 1. Meteorological Inputs'!L45&gt;'Step 3. Saturation Storage'!M30,'Step 1. Meteorological Inputs'!V45*('Step 1. Meteorological Inputs'!L45-'Step 3. Saturation Storage'!M30),0)</f>
        <v>#DIV/0!</v>
      </c>
      <c r="AI30" s="29" t="e">
        <f>IF('Step 1. Meteorological Inputs'!L45&gt;'Step 3. Saturation Storage'!M30,'Step 2. Crown parameters'!$K$24, 0 )</f>
        <v>#DIV/0!</v>
      </c>
      <c r="AJ30" s="144" t="e">
        <f t="shared" si="1"/>
        <v>#DIV/0!</v>
      </c>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c r="BR30" s="66"/>
      <c r="BS30" s="66"/>
      <c r="BT30" s="66"/>
      <c r="BU30" s="66"/>
      <c r="BV30" s="66"/>
      <c r="BW30" s="66"/>
      <c r="BX30" s="66"/>
      <c r="BY30" s="66"/>
      <c r="BZ30" s="66"/>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c r="EK30" s="66"/>
      <c r="EL30" s="66"/>
      <c r="EM30" s="66"/>
      <c r="EN30" s="66"/>
      <c r="EO30" s="66"/>
      <c r="EP30" s="66"/>
      <c r="EQ30" s="66"/>
      <c r="ER30" s="66"/>
      <c r="ES30" s="66"/>
      <c r="ET30" s="66"/>
      <c r="EU30" s="66"/>
      <c r="EV30" s="66"/>
      <c r="EW30" s="66"/>
      <c r="EX30" s="66"/>
      <c r="EY30" s="66"/>
      <c r="EZ30" s="66"/>
      <c r="FA30" s="66"/>
      <c r="FB30" s="66"/>
      <c r="FC30" s="66"/>
      <c r="FD30" s="66"/>
      <c r="FE30" s="66"/>
      <c r="FF30" s="66"/>
      <c r="FG30" s="66"/>
    </row>
    <row r="31" spans="1:163" s="33" customFormat="1" x14ac:dyDescent="0.2">
      <c r="A31" s="355"/>
      <c r="B31" s="356"/>
      <c r="C31" s="357"/>
      <c r="D31" s="138">
        <f>'Step 1. Meteorological Inputs'!D46</f>
        <v>0</v>
      </c>
      <c r="E31" s="29">
        <f>'Step 1. Meteorological Inputs'!E46</f>
        <v>0</v>
      </c>
      <c r="F31" s="139">
        <f>'Step 1. Meteorological Inputs'!F46</f>
        <v>0</v>
      </c>
      <c r="G31" s="138" t="e">
        <f>IF('Step 1. Meteorological Inputs'!L46&lt;'Step 3. Saturation Storage'!H31,'Step 1. Meteorological Inputs'!L46*'Step 2. Crown parameters'!$G$19, 0)</f>
        <v>#DIV/0!</v>
      </c>
      <c r="H31" s="76" t="e">
        <f>IF('Step 1. Meteorological Inputs'!L46&gt;'Step 3. Saturation Storage'!H31, 'Step 2. Crown parameters'!$G$19*'Step 3. Saturation Storage'!H46-'Step 2. Crown parameters'!$K$19, 0)</f>
        <v>#DIV/0!</v>
      </c>
      <c r="I31" s="76" t="e">
        <f>IF('Step 1. Meteorological Inputs'!L46&gt;'Step 3. Saturation Storage'!H31,'Step 1. Meteorological Inputs'!V46*('Step 1. Meteorological Inputs'!L46-'Step 3. Saturation Storage'!H31),0)</f>
        <v>#DIV/0!</v>
      </c>
      <c r="J31" s="77" t="e">
        <f>IF('Step 1. Meteorological Inputs'!L46&gt;'Step 3. Saturation Storage'!H31,'Step 2. Crown parameters'!$I$19*0.01, 0 )</f>
        <v>#DIV/0!</v>
      </c>
      <c r="K31" s="144" t="e">
        <f t="shared" si="2"/>
        <v>#DIV/0!</v>
      </c>
      <c r="L31" s="146" t="e">
        <f>IF('Step 1. Meteorological Inputs'!L46&lt;'Step 3. Saturation Storage'!I31,'Step 1. Meteorological Inputs'!L46*'Step 2. Crown parameters'!$G$20, 0)</f>
        <v>#DIV/0!</v>
      </c>
      <c r="M31" s="77" t="e">
        <f>IF('Step 1. Meteorological Inputs'!L46&gt;'Step 3. Saturation Storage'!I31, 'Step 2. Crown parameters'!$G$20*'Step 3. Saturation Storage'!I31-'Step 2. Crown parameters'!$K$20, 0)</f>
        <v>#DIV/0!</v>
      </c>
      <c r="N31" s="77" t="e">
        <f>IF('Step 1. Meteorological Inputs'!L46&gt;'Step 3. Saturation Storage'!I31,'Step 1. Meteorological Inputs'!V46*('Step 1. Meteorological Inputs'!L46-'Step 3. Saturation Storage'!I31),0)</f>
        <v>#DIV/0!</v>
      </c>
      <c r="O31" s="77" t="e">
        <f>IF('Step 1. Meteorological Inputs'!L46&gt;'Step 3. Saturation Storage'!I31,'Step 2. Crown parameters'!$I$20*0.01, 0 )</f>
        <v>#DIV/0!</v>
      </c>
      <c r="P31" s="144" t="e">
        <f t="shared" si="3"/>
        <v>#DIV/0!</v>
      </c>
      <c r="Q31" s="146" t="e">
        <f>IF('Step 1. Meteorological Inputs'!L46&lt;'Step 3. Saturation Storage'!J31,'Step 1. Meteorological Inputs'!L46*'Step 2. Crown parameters'!$G$21, 0)</f>
        <v>#DIV/0!</v>
      </c>
      <c r="R31" s="77" t="e">
        <f>IF('Step 1. Meteorological Inputs'!L46&gt;'Step 3. Saturation Storage'!J31, 'Step 2. Crown parameters'!$G$21*'Step 3. Saturation Storage'!J31-'Step 2. Crown parameters'!$K$21, 0)</f>
        <v>#DIV/0!</v>
      </c>
      <c r="S31" s="77" t="e">
        <f>IF('Step 1. Meteorological Inputs'!L46&gt;'Step 3. Saturation Storage'!J31,'Step 1. Meteorological Inputs'!V46*('Step 1. Meteorological Inputs'!L46-'Step 3. Saturation Storage'!J31),0)</f>
        <v>#DIV/0!</v>
      </c>
      <c r="T31" s="77" t="e">
        <f>IF('Step 1. Meteorological Inputs'!L46&gt;'Step 3. Saturation Storage'!J31,'Step 2. Crown parameters'!$I$21*0.01, 0 )</f>
        <v>#DIV/0!</v>
      </c>
      <c r="U31" s="144" t="e">
        <f t="shared" si="4"/>
        <v>#DIV/0!</v>
      </c>
      <c r="V31" s="146" t="e">
        <f>IF('Step 1. Meteorological Inputs'!L46&lt;'Step 3. Saturation Storage'!K31,'Step 1. Meteorological Inputs'!L46*'Step 2. Crown parameters'!$G$22, 0)</f>
        <v>#DIV/0!</v>
      </c>
      <c r="W31" s="77" t="e">
        <f>IF('Step 1. Meteorological Inputs'!L46&gt;'Step 3. Saturation Storage'!K31, 'Step 2. Crown parameters'!$G$22*'Step 3. Saturation Storage'!K31-'Step 2. Crown parameters'!$K$22, 0)</f>
        <v>#DIV/0!</v>
      </c>
      <c r="X31" s="77" t="e">
        <f>IF('Step 1. Meteorological Inputs'!L46&gt;'Step 3. Saturation Storage'!K31,'Step 1. Meteorological Inputs'!V46*('Step 1. Meteorological Inputs'!L46-'Step 3. Saturation Storage'!K31),0)</f>
        <v>#DIV/0!</v>
      </c>
      <c r="Y31" s="77" t="e">
        <f>IF('Step 1. Meteorological Inputs'!L46&gt;'Step 3. Saturation Storage'!K31,'Step 2. Crown parameters'!$I$22*0.01, 0 )</f>
        <v>#DIV/0!</v>
      </c>
      <c r="Z31" s="144" t="e">
        <f t="shared" si="5"/>
        <v>#DIV/0!</v>
      </c>
      <c r="AA31" s="138" t="e">
        <f>IF('Step 1. Meteorological Inputs'!L46&lt;'Step 3. Saturation Storage'!L31,'Step 1. Meteorological Inputs'!L46*'Step 2. Crown parameters'!$G$23, 0)</f>
        <v>#DIV/0!</v>
      </c>
      <c r="AB31" s="29" t="e">
        <f>IF('Step 1. Meteorological Inputs'!L46&gt;'Step 3. Saturation Storage'!L31, 'Step 2. Crown parameters'!$G$23*'Step 3. Saturation Storage'!L31-'Step 2. Crown parameters'!$K$23, 0)</f>
        <v>#DIV/0!</v>
      </c>
      <c r="AC31" s="29" t="e">
        <f>IF('Step 1. Meteorological Inputs'!L46&gt;'Step 3. Saturation Storage'!L31,'Step 1. Meteorological Inputs'!V46*('Step 1. Meteorological Inputs'!L46-'Step 3. Saturation Storage'!L31),0)</f>
        <v>#DIV/0!</v>
      </c>
      <c r="AD31" s="29" t="e">
        <f>IF('Step 1. Meteorological Inputs'!L46&gt;'Step 3. Saturation Storage'!L31,'Step 2. Crown parameters'!$K$23, 0 )</f>
        <v>#DIV/0!</v>
      </c>
      <c r="AE31" s="144" t="e">
        <f t="shared" si="0"/>
        <v>#DIV/0!</v>
      </c>
      <c r="AF31" s="138" t="e">
        <f>IF('Step 1. Meteorological Inputs'!L46&lt;'Step 3. Saturation Storage'!M31,'Step 1. Meteorological Inputs'!L46*'Step 2. Crown parameters'!$G$24, 0)</f>
        <v>#DIV/0!</v>
      </c>
      <c r="AG31" s="29" t="e">
        <f>IF('Step 1. Meteorological Inputs'!L46&gt;'Step 3. Saturation Storage'!M31, 'Step 2. Crown parameters'!$G$24*'Step 3. Saturation Storage'!M31-'Step 2. Crown parameters'!$K$24, 0)</f>
        <v>#DIV/0!</v>
      </c>
      <c r="AH31" s="29" t="e">
        <f>IF('Step 1. Meteorological Inputs'!L46&gt;'Step 3. Saturation Storage'!M31,'Step 1. Meteorological Inputs'!V46*('Step 1. Meteorological Inputs'!L46-'Step 3. Saturation Storage'!M31),0)</f>
        <v>#DIV/0!</v>
      </c>
      <c r="AI31" s="29" t="e">
        <f>IF('Step 1. Meteorological Inputs'!L46&gt;'Step 3. Saturation Storage'!M31,'Step 2. Crown parameters'!$K$24, 0 )</f>
        <v>#DIV/0!</v>
      </c>
      <c r="AJ31" s="144" t="e">
        <f t="shared" si="1"/>
        <v>#DIV/0!</v>
      </c>
      <c r="AK31" s="66"/>
      <c r="AL31" s="66"/>
      <c r="AM31" s="66"/>
      <c r="AN31" s="66"/>
      <c r="AO31" s="66"/>
      <c r="AP31" s="66"/>
      <c r="AQ31" s="66"/>
      <c r="AR31" s="66"/>
      <c r="AS31" s="66"/>
      <c r="AT31" s="66"/>
      <c r="AU31" s="66"/>
      <c r="AV31" s="66"/>
      <c r="AW31" s="66"/>
      <c r="AX31" s="66"/>
      <c r="AY31" s="66"/>
      <c r="AZ31" s="66"/>
      <c r="BA31" s="66"/>
      <c r="BB31" s="66"/>
      <c r="BC31" s="66"/>
      <c r="BD31" s="66"/>
      <c r="BE31" s="66"/>
      <c r="BF31" s="66"/>
      <c r="BG31" s="66"/>
      <c r="BH31" s="66"/>
      <c r="BI31" s="66"/>
      <c r="BJ31" s="66"/>
      <c r="BK31" s="66"/>
      <c r="BL31" s="66"/>
      <c r="BM31" s="66"/>
      <c r="BN31" s="66"/>
      <c r="BO31" s="66"/>
      <c r="BP31" s="66"/>
      <c r="BQ31" s="66"/>
      <c r="BR31" s="66"/>
      <c r="BS31" s="66"/>
      <c r="BT31" s="66"/>
      <c r="BU31" s="66"/>
      <c r="BV31" s="66"/>
      <c r="BW31" s="66"/>
      <c r="BX31" s="66"/>
      <c r="BY31" s="66"/>
      <c r="BZ31" s="66"/>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c r="EK31" s="66"/>
      <c r="EL31" s="66"/>
      <c r="EM31" s="66"/>
      <c r="EN31" s="66"/>
      <c r="EO31" s="66"/>
      <c r="EP31" s="66"/>
      <c r="EQ31" s="66"/>
      <c r="ER31" s="66"/>
      <c r="ES31" s="66"/>
      <c r="ET31" s="66"/>
      <c r="EU31" s="66"/>
      <c r="EV31" s="66"/>
      <c r="EW31" s="66"/>
      <c r="EX31" s="66"/>
      <c r="EY31" s="66"/>
      <c r="EZ31" s="66"/>
      <c r="FA31" s="66"/>
      <c r="FB31" s="66"/>
      <c r="FC31" s="66"/>
      <c r="FD31" s="66"/>
      <c r="FE31" s="66"/>
      <c r="FF31" s="66"/>
      <c r="FG31" s="66"/>
    </row>
    <row r="32" spans="1:163" s="33" customFormat="1" x14ac:dyDescent="0.2">
      <c r="A32" s="355"/>
      <c r="B32" s="356"/>
      <c r="C32" s="357"/>
      <c r="D32" s="138">
        <f>'Step 1. Meteorological Inputs'!D47</f>
        <v>0</v>
      </c>
      <c r="E32" s="29">
        <f>'Step 1. Meteorological Inputs'!E47</f>
        <v>0</v>
      </c>
      <c r="F32" s="139">
        <f>'Step 1. Meteorological Inputs'!F47</f>
        <v>0</v>
      </c>
      <c r="G32" s="138" t="e">
        <f>IF('Step 1. Meteorological Inputs'!L47&lt;'Step 3. Saturation Storage'!H32,'Step 1. Meteorological Inputs'!L47*'Step 2. Crown parameters'!$G$19, 0)</f>
        <v>#DIV/0!</v>
      </c>
      <c r="H32" s="76" t="e">
        <f>IF('Step 1. Meteorological Inputs'!L47&gt;'Step 3. Saturation Storage'!H32, 'Step 2. Crown parameters'!$G$19*'Step 3. Saturation Storage'!H47-'Step 2. Crown parameters'!$K$19, 0)</f>
        <v>#DIV/0!</v>
      </c>
      <c r="I32" s="76" t="e">
        <f>IF('Step 1. Meteorological Inputs'!L47&gt;'Step 3. Saturation Storage'!H32,'Step 1. Meteorological Inputs'!V47*('Step 1. Meteorological Inputs'!L47-'Step 3. Saturation Storage'!H32),0)</f>
        <v>#DIV/0!</v>
      </c>
      <c r="J32" s="77" t="e">
        <f>IF('Step 1. Meteorological Inputs'!L47&gt;'Step 3. Saturation Storage'!H32,'Step 2. Crown parameters'!$I$19*0.01, 0 )</f>
        <v>#DIV/0!</v>
      </c>
      <c r="K32" s="144" t="e">
        <f t="shared" si="2"/>
        <v>#DIV/0!</v>
      </c>
      <c r="L32" s="146" t="e">
        <f>IF('Step 1. Meteorological Inputs'!L47&lt;'Step 3. Saturation Storage'!I32,'Step 1. Meteorological Inputs'!L47*'Step 2. Crown parameters'!$G$20, 0)</f>
        <v>#DIV/0!</v>
      </c>
      <c r="M32" s="77" t="e">
        <f>IF('Step 1. Meteorological Inputs'!L47&gt;'Step 3. Saturation Storage'!I32, 'Step 2. Crown parameters'!$G$20*'Step 3. Saturation Storage'!I32-'Step 2. Crown parameters'!$K$20, 0)</f>
        <v>#DIV/0!</v>
      </c>
      <c r="N32" s="77" t="e">
        <f>IF('Step 1. Meteorological Inputs'!L47&gt;'Step 3. Saturation Storage'!I32,'Step 1. Meteorological Inputs'!V47*('Step 1. Meteorological Inputs'!L47-'Step 3. Saturation Storage'!I32),0)</f>
        <v>#DIV/0!</v>
      </c>
      <c r="O32" s="77" t="e">
        <f>IF('Step 1. Meteorological Inputs'!L47&gt;'Step 3. Saturation Storage'!I32,'Step 2. Crown parameters'!$I$20*0.01, 0 )</f>
        <v>#DIV/0!</v>
      </c>
      <c r="P32" s="144" t="e">
        <f t="shared" si="3"/>
        <v>#DIV/0!</v>
      </c>
      <c r="Q32" s="146" t="e">
        <f>IF('Step 1. Meteorological Inputs'!L47&lt;'Step 3. Saturation Storage'!J32,'Step 1. Meteorological Inputs'!L47*'Step 2. Crown parameters'!$G$21, 0)</f>
        <v>#DIV/0!</v>
      </c>
      <c r="R32" s="77" t="e">
        <f>IF('Step 1. Meteorological Inputs'!L47&gt;'Step 3. Saturation Storage'!J32, 'Step 2. Crown parameters'!$G$21*'Step 3. Saturation Storage'!J32-'Step 2. Crown parameters'!$K$21, 0)</f>
        <v>#DIV/0!</v>
      </c>
      <c r="S32" s="77" t="e">
        <f>IF('Step 1. Meteorological Inputs'!L47&gt;'Step 3. Saturation Storage'!J32,'Step 1. Meteorological Inputs'!V47*('Step 1. Meteorological Inputs'!L47-'Step 3. Saturation Storage'!J32),0)</f>
        <v>#DIV/0!</v>
      </c>
      <c r="T32" s="77" t="e">
        <f>IF('Step 1. Meteorological Inputs'!L47&gt;'Step 3. Saturation Storage'!J32,'Step 2. Crown parameters'!$I$21*0.01, 0 )</f>
        <v>#DIV/0!</v>
      </c>
      <c r="U32" s="144" t="e">
        <f t="shared" si="4"/>
        <v>#DIV/0!</v>
      </c>
      <c r="V32" s="146" t="e">
        <f>IF('Step 1. Meteorological Inputs'!L47&lt;'Step 3. Saturation Storage'!K32,'Step 1. Meteorological Inputs'!L47*'Step 2. Crown parameters'!$G$22, 0)</f>
        <v>#DIV/0!</v>
      </c>
      <c r="W32" s="77" t="e">
        <f>IF('Step 1. Meteorological Inputs'!L47&gt;'Step 3. Saturation Storage'!K32, 'Step 2. Crown parameters'!$G$22*'Step 3. Saturation Storage'!K32-'Step 2. Crown parameters'!$K$22, 0)</f>
        <v>#DIV/0!</v>
      </c>
      <c r="X32" s="77" t="e">
        <f>IF('Step 1. Meteorological Inputs'!L47&gt;'Step 3. Saturation Storage'!K32,'Step 1. Meteorological Inputs'!V47*('Step 1. Meteorological Inputs'!L47-'Step 3. Saturation Storage'!K32),0)</f>
        <v>#DIV/0!</v>
      </c>
      <c r="Y32" s="77" t="e">
        <f>IF('Step 1. Meteorological Inputs'!L47&gt;'Step 3. Saturation Storage'!K32,'Step 2. Crown parameters'!$I$22*0.01, 0 )</f>
        <v>#DIV/0!</v>
      </c>
      <c r="Z32" s="144" t="e">
        <f t="shared" si="5"/>
        <v>#DIV/0!</v>
      </c>
      <c r="AA32" s="138" t="e">
        <f>IF('Step 1. Meteorological Inputs'!L47&lt;'Step 3. Saturation Storage'!L32,'Step 1. Meteorological Inputs'!L47*'Step 2. Crown parameters'!$G$23, 0)</f>
        <v>#DIV/0!</v>
      </c>
      <c r="AB32" s="29" t="e">
        <f>IF('Step 1. Meteorological Inputs'!L47&gt;'Step 3. Saturation Storage'!L32, 'Step 2. Crown parameters'!$G$23*'Step 3. Saturation Storage'!L32-'Step 2. Crown parameters'!$K$23, 0)</f>
        <v>#DIV/0!</v>
      </c>
      <c r="AC32" s="29" t="e">
        <f>IF('Step 1. Meteorological Inputs'!L47&gt;'Step 3. Saturation Storage'!L32,'Step 1. Meteorological Inputs'!V47*('Step 1. Meteorological Inputs'!L47-'Step 3. Saturation Storage'!L32),0)</f>
        <v>#DIV/0!</v>
      </c>
      <c r="AD32" s="29" t="e">
        <f>IF('Step 1. Meteorological Inputs'!L47&gt;'Step 3. Saturation Storage'!L32,'Step 2. Crown parameters'!$K$23, 0 )</f>
        <v>#DIV/0!</v>
      </c>
      <c r="AE32" s="144" t="e">
        <f t="shared" si="0"/>
        <v>#DIV/0!</v>
      </c>
      <c r="AF32" s="138" t="e">
        <f>IF('Step 1. Meteorological Inputs'!L47&lt;'Step 3. Saturation Storage'!M32,'Step 1. Meteorological Inputs'!L47*'Step 2. Crown parameters'!$G$24, 0)</f>
        <v>#DIV/0!</v>
      </c>
      <c r="AG32" s="29" t="e">
        <f>IF('Step 1. Meteorological Inputs'!L47&gt;'Step 3. Saturation Storage'!M32, 'Step 2. Crown parameters'!$G$24*'Step 3. Saturation Storage'!M32-'Step 2. Crown parameters'!$K$24, 0)</f>
        <v>#DIV/0!</v>
      </c>
      <c r="AH32" s="29" t="e">
        <f>IF('Step 1. Meteorological Inputs'!L47&gt;'Step 3. Saturation Storage'!M32,'Step 1. Meteorological Inputs'!V47*('Step 1. Meteorological Inputs'!L47-'Step 3. Saturation Storage'!M32),0)</f>
        <v>#DIV/0!</v>
      </c>
      <c r="AI32" s="29" t="e">
        <f>IF('Step 1. Meteorological Inputs'!L47&gt;'Step 3. Saturation Storage'!M32,'Step 2. Crown parameters'!$K$24, 0 )</f>
        <v>#DIV/0!</v>
      </c>
      <c r="AJ32" s="144" t="e">
        <f t="shared" si="1"/>
        <v>#DIV/0!</v>
      </c>
      <c r="AK32" s="66"/>
      <c r="AL32" s="66"/>
      <c r="AM32" s="66"/>
      <c r="AN32" s="66"/>
      <c r="AO32" s="66"/>
      <c r="AP32" s="66"/>
      <c r="AQ32" s="66"/>
      <c r="AR32" s="66"/>
      <c r="AS32" s="66"/>
      <c r="AT32" s="66"/>
      <c r="AU32" s="66"/>
      <c r="AV32" s="66"/>
      <c r="AW32" s="66"/>
      <c r="AX32" s="66"/>
      <c r="AY32" s="66"/>
      <c r="AZ32" s="66"/>
      <c r="BA32" s="66"/>
      <c r="BB32" s="66"/>
      <c r="BC32" s="66"/>
      <c r="BD32" s="66"/>
      <c r="BE32" s="66"/>
      <c r="BF32" s="66"/>
      <c r="BG32" s="66"/>
      <c r="BH32" s="66"/>
      <c r="BI32" s="66"/>
      <c r="BJ32" s="66"/>
      <c r="BK32" s="66"/>
      <c r="BL32" s="66"/>
      <c r="BM32" s="66"/>
      <c r="BN32" s="66"/>
      <c r="BO32" s="66"/>
      <c r="BP32" s="66"/>
      <c r="BQ32" s="66"/>
      <c r="BR32" s="66"/>
      <c r="BS32" s="66"/>
      <c r="BT32" s="66"/>
      <c r="BU32" s="66"/>
      <c r="BV32" s="66"/>
      <c r="BW32" s="66"/>
      <c r="BX32" s="66"/>
      <c r="BY32" s="66"/>
      <c r="BZ32" s="66"/>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c r="EK32" s="66"/>
      <c r="EL32" s="66"/>
      <c r="EM32" s="66"/>
      <c r="EN32" s="66"/>
      <c r="EO32" s="66"/>
      <c r="EP32" s="66"/>
      <c r="EQ32" s="66"/>
      <c r="ER32" s="66"/>
      <c r="ES32" s="66"/>
      <c r="ET32" s="66"/>
      <c r="EU32" s="66"/>
      <c r="EV32" s="66"/>
      <c r="EW32" s="66"/>
      <c r="EX32" s="66"/>
      <c r="EY32" s="66"/>
      <c r="EZ32" s="66"/>
      <c r="FA32" s="66"/>
      <c r="FB32" s="66"/>
      <c r="FC32" s="66"/>
      <c r="FD32" s="66"/>
      <c r="FE32" s="66"/>
      <c r="FF32" s="66"/>
      <c r="FG32" s="66"/>
    </row>
    <row r="33" spans="1:163" s="33" customFormat="1" x14ac:dyDescent="0.2">
      <c r="A33" s="355"/>
      <c r="B33" s="356"/>
      <c r="C33" s="357"/>
      <c r="D33" s="138">
        <f>'Step 1. Meteorological Inputs'!D48</f>
        <v>0</v>
      </c>
      <c r="E33" s="29">
        <f>'Step 1. Meteorological Inputs'!E48</f>
        <v>0</v>
      </c>
      <c r="F33" s="139">
        <f>'Step 1. Meteorological Inputs'!F48</f>
        <v>0</v>
      </c>
      <c r="G33" s="138" t="e">
        <f>IF('Step 1. Meteorological Inputs'!L48&lt;'Step 3. Saturation Storage'!H33,'Step 1. Meteorological Inputs'!L48*'Step 2. Crown parameters'!$G$19, 0)</f>
        <v>#DIV/0!</v>
      </c>
      <c r="H33" s="76" t="e">
        <f>IF('Step 1. Meteorological Inputs'!L48&gt;'Step 3. Saturation Storage'!H33, 'Step 2. Crown parameters'!$G$19*'Step 3. Saturation Storage'!H48-'Step 2. Crown parameters'!$K$19, 0)</f>
        <v>#DIV/0!</v>
      </c>
      <c r="I33" s="76" t="e">
        <f>IF('Step 1. Meteorological Inputs'!L48&gt;'Step 3. Saturation Storage'!H33,'Step 1. Meteorological Inputs'!V48*('Step 1. Meteorological Inputs'!L48-'Step 3. Saturation Storage'!H33),0)</f>
        <v>#DIV/0!</v>
      </c>
      <c r="J33" s="77" t="e">
        <f>IF('Step 1. Meteorological Inputs'!L48&gt;'Step 3. Saturation Storage'!H33,'Step 2. Crown parameters'!$I$19*0.01, 0 )</f>
        <v>#DIV/0!</v>
      </c>
      <c r="K33" s="144" t="e">
        <f t="shared" si="2"/>
        <v>#DIV/0!</v>
      </c>
      <c r="L33" s="146" t="e">
        <f>IF('Step 1. Meteorological Inputs'!L48&lt;'Step 3. Saturation Storage'!I33,'Step 1. Meteorological Inputs'!L48*'Step 2. Crown parameters'!$G$20, 0)</f>
        <v>#DIV/0!</v>
      </c>
      <c r="M33" s="77" t="e">
        <f>IF('Step 1. Meteorological Inputs'!L48&gt;'Step 3. Saturation Storage'!I33, 'Step 2. Crown parameters'!$G$20*'Step 3. Saturation Storage'!I33-'Step 2. Crown parameters'!$K$20, 0)</f>
        <v>#DIV/0!</v>
      </c>
      <c r="N33" s="77" t="e">
        <f>IF('Step 1. Meteorological Inputs'!L48&gt;'Step 3. Saturation Storage'!I33,'Step 1. Meteorological Inputs'!V48*('Step 1. Meteorological Inputs'!L48-'Step 3. Saturation Storage'!I33),0)</f>
        <v>#DIV/0!</v>
      </c>
      <c r="O33" s="77" t="e">
        <f>IF('Step 1. Meteorological Inputs'!L48&gt;'Step 3. Saturation Storage'!I33,'Step 2. Crown parameters'!$I$20*0.01, 0 )</f>
        <v>#DIV/0!</v>
      </c>
      <c r="P33" s="144" t="e">
        <f t="shared" si="3"/>
        <v>#DIV/0!</v>
      </c>
      <c r="Q33" s="146" t="e">
        <f>IF('Step 1. Meteorological Inputs'!L48&lt;'Step 3. Saturation Storage'!J33,'Step 1. Meteorological Inputs'!L48*'Step 2. Crown parameters'!$G$21, 0)</f>
        <v>#DIV/0!</v>
      </c>
      <c r="R33" s="77" t="e">
        <f>IF('Step 1. Meteorological Inputs'!L48&gt;'Step 3. Saturation Storage'!J33, 'Step 2. Crown parameters'!$G$21*'Step 3. Saturation Storage'!J33-'Step 2. Crown parameters'!$K$21, 0)</f>
        <v>#DIV/0!</v>
      </c>
      <c r="S33" s="77" t="e">
        <f>IF('Step 1. Meteorological Inputs'!L48&gt;'Step 3. Saturation Storage'!J33,'Step 1. Meteorological Inputs'!V48*('Step 1. Meteorological Inputs'!L48-'Step 3. Saturation Storage'!J33),0)</f>
        <v>#DIV/0!</v>
      </c>
      <c r="T33" s="77" t="e">
        <f>IF('Step 1. Meteorological Inputs'!L48&gt;'Step 3. Saturation Storage'!J33,'Step 2. Crown parameters'!$I$21*0.01, 0 )</f>
        <v>#DIV/0!</v>
      </c>
      <c r="U33" s="144" t="e">
        <f t="shared" si="4"/>
        <v>#DIV/0!</v>
      </c>
      <c r="V33" s="146" t="e">
        <f>IF('Step 1. Meteorological Inputs'!L48&lt;'Step 3. Saturation Storage'!K33,'Step 1. Meteorological Inputs'!L48*'Step 2. Crown parameters'!$G$22, 0)</f>
        <v>#DIV/0!</v>
      </c>
      <c r="W33" s="77" t="e">
        <f>IF('Step 1. Meteorological Inputs'!L48&gt;'Step 3. Saturation Storage'!K33, 'Step 2. Crown parameters'!$G$22*'Step 3. Saturation Storage'!K33-'Step 2. Crown parameters'!$K$22, 0)</f>
        <v>#DIV/0!</v>
      </c>
      <c r="X33" s="77" t="e">
        <f>IF('Step 1. Meteorological Inputs'!L48&gt;'Step 3. Saturation Storage'!K33,'Step 1. Meteorological Inputs'!V48*('Step 1. Meteorological Inputs'!L48-'Step 3. Saturation Storage'!K33),0)</f>
        <v>#DIV/0!</v>
      </c>
      <c r="Y33" s="77" t="e">
        <f>IF('Step 1. Meteorological Inputs'!L48&gt;'Step 3. Saturation Storage'!K33,'Step 2. Crown parameters'!$I$22*0.01, 0 )</f>
        <v>#DIV/0!</v>
      </c>
      <c r="Z33" s="144" t="e">
        <f t="shared" si="5"/>
        <v>#DIV/0!</v>
      </c>
      <c r="AA33" s="138" t="e">
        <f>IF('Step 1. Meteorological Inputs'!L48&lt;'Step 3. Saturation Storage'!L33,'Step 1. Meteorological Inputs'!L48*'Step 2. Crown parameters'!$G$23, 0)</f>
        <v>#DIV/0!</v>
      </c>
      <c r="AB33" s="29" t="e">
        <f>IF('Step 1. Meteorological Inputs'!L48&gt;'Step 3. Saturation Storage'!L33, 'Step 2. Crown parameters'!$G$23*'Step 3. Saturation Storage'!L33-'Step 2. Crown parameters'!$K$23, 0)</f>
        <v>#DIV/0!</v>
      </c>
      <c r="AC33" s="29" t="e">
        <f>IF('Step 1. Meteorological Inputs'!L48&gt;'Step 3. Saturation Storage'!L33,'Step 1. Meteorological Inputs'!V48*('Step 1. Meteorological Inputs'!L48-'Step 3. Saturation Storage'!L33),0)</f>
        <v>#DIV/0!</v>
      </c>
      <c r="AD33" s="29" t="e">
        <f>IF('Step 1. Meteorological Inputs'!L48&gt;'Step 3. Saturation Storage'!L33,'Step 2. Crown parameters'!$K$23, 0 )</f>
        <v>#DIV/0!</v>
      </c>
      <c r="AE33" s="144" t="e">
        <f t="shared" si="0"/>
        <v>#DIV/0!</v>
      </c>
      <c r="AF33" s="138" t="e">
        <f>IF('Step 1. Meteorological Inputs'!L48&lt;'Step 3. Saturation Storage'!M33,'Step 1. Meteorological Inputs'!L48*'Step 2. Crown parameters'!$G$24, 0)</f>
        <v>#DIV/0!</v>
      </c>
      <c r="AG33" s="29" t="e">
        <f>IF('Step 1. Meteorological Inputs'!L48&gt;'Step 3. Saturation Storage'!M33, 'Step 2. Crown parameters'!$G$24*'Step 3. Saturation Storage'!M33-'Step 2. Crown parameters'!$K$24, 0)</f>
        <v>#DIV/0!</v>
      </c>
      <c r="AH33" s="29" t="e">
        <f>IF('Step 1. Meteorological Inputs'!L48&gt;'Step 3. Saturation Storage'!M33,'Step 1. Meteorological Inputs'!V48*('Step 1. Meteorological Inputs'!L48-'Step 3. Saturation Storage'!M33),0)</f>
        <v>#DIV/0!</v>
      </c>
      <c r="AI33" s="29" t="e">
        <f>IF('Step 1. Meteorological Inputs'!L48&gt;'Step 3. Saturation Storage'!M33,'Step 2. Crown parameters'!$K$24, 0 )</f>
        <v>#DIV/0!</v>
      </c>
      <c r="AJ33" s="144" t="e">
        <f t="shared" si="1"/>
        <v>#DIV/0!</v>
      </c>
      <c r="AK33" s="66"/>
      <c r="AL33" s="66"/>
      <c r="AM33" s="66"/>
      <c r="AN33" s="66"/>
      <c r="AO33" s="66"/>
      <c r="AP33" s="66"/>
      <c r="AQ33" s="66"/>
      <c r="AR33" s="66"/>
      <c r="AS33" s="66"/>
      <c r="AT33" s="66"/>
      <c r="AU33" s="66"/>
      <c r="AV33" s="66"/>
      <c r="AW33" s="66"/>
      <c r="AX33" s="66"/>
      <c r="AY33" s="66"/>
      <c r="AZ33" s="66"/>
      <c r="BA33" s="66"/>
      <c r="BB33" s="66"/>
      <c r="BC33" s="66"/>
      <c r="BD33" s="66"/>
      <c r="BE33" s="66"/>
      <c r="BF33" s="66"/>
      <c r="BG33" s="66"/>
      <c r="BH33" s="66"/>
      <c r="BI33" s="66"/>
      <c r="BJ33" s="66"/>
      <c r="BK33" s="66"/>
      <c r="BL33" s="66"/>
      <c r="BM33" s="66"/>
      <c r="BN33" s="66"/>
      <c r="BO33" s="66"/>
      <c r="BP33" s="66"/>
      <c r="BQ33" s="66"/>
      <c r="BR33" s="66"/>
      <c r="BS33" s="66"/>
      <c r="BT33" s="66"/>
      <c r="BU33" s="66"/>
      <c r="BV33" s="66"/>
      <c r="BW33" s="66"/>
      <c r="BX33" s="66"/>
      <c r="BY33" s="66"/>
      <c r="BZ33" s="66"/>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c r="EK33" s="66"/>
      <c r="EL33" s="66"/>
      <c r="EM33" s="66"/>
      <c r="EN33" s="66"/>
      <c r="EO33" s="66"/>
      <c r="EP33" s="66"/>
      <c r="EQ33" s="66"/>
      <c r="ER33" s="66"/>
      <c r="ES33" s="66"/>
      <c r="ET33" s="66"/>
      <c r="EU33" s="66"/>
      <c r="EV33" s="66"/>
      <c r="EW33" s="66"/>
      <c r="EX33" s="66"/>
      <c r="EY33" s="66"/>
      <c r="EZ33" s="66"/>
      <c r="FA33" s="66"/>
      <c r="FB33" s="66"/>
      <c r="FC33" s="66"/>
      <c r="FD33" s="66"/>
      <c r="FE33" s="66"/>
      <c r="FF33" s="66"/>
      <c r="FG33" s="66"/>
    </row>
    <row r="34" spans="1:163" s="33" customFormat="1" x14ac:dyDescent="0.2">
      <c r="A34" s="355"/>
      <c r="B34" s="356"/>
      <c r="C34" s="357"/>
      <c r="D34" s="138">
        <f>'Step 1. Meteorological Inputs'!D49</f>
        <v>0</v>
      </c>
      <c r="E34" s="29">
        <f>'Step 1. Meteorological Inputs'!E49</f>
        <v>0</v>
      </c>
      <c r="F34" s="139">
        <f>'Step 1. Meteorological Inputs'!F49</f>
        <v>0</v>
      </c>
      <c r="G34" s="138" t="e">
        <f>IF('Step 1. Meteorological Inputs'!L49&lt;'Step 3. Saturation Storage'!H34,'Step 1. Meteorological Inputs'!L49*'Step 2. Crown parameters'!$G$19, 0)</f>
        <v>#DIV/0!</v>
      </c>
      <c r="H34" s="76" t="e">
        <f>IF('Step 1. Meteorological Inputs'!L49&gt;'Step 3. Saturation Storage'!H34, 'Step 2. Crown parameters'!$G$19*'Step 3. Saturation Storage'!H49-'Step 2. Crown parameters'!$K$19, 0)</f>
        <v>#DIV/0!</v>
      </c>
      <c r="I34" s="76" t="e">
        <f>IF('Step 1. Meteorological Inputs'!L49&gt;'Step 3. Saturation Storage'!H34,'Step 1. Meteorological Inputs'!V49*('Step 1. Meteorological Inputs'!L49-'Step 3. Saturation Storage'!H34),0)</f>
        <v>#DIV/0!</v>
      </c>
      <c r="J34" s="77" t="e">
        <f>IF('Step 1. Meteorological Inputs'!L49&gt;'Step 3. Saturation Storage'!H34,'Step 2. Crown parameters'!$I$19*0.01, 0 )</f>
        <v>#DIV/0!</v>
      </c>
      <c r="K34" s="144" t="e">
        <f t="shared" si="2"/>
        <v>#DIV/0!</v>
      </c>
      <c r="L34" s="146" t="e">
        <f>IF('Step 1. Meteorological Inputs'!L49&lt;'Step 3. Saturation Storage'!I34,'Step 1. Meteorological Inputs'!L49*'Step 2. Crown parameters'!$G$20, 0)</f>
        <v>#DIV/0!</v>
      </c>
      <c r="M34" s="77" t="e">
        <f>IF('Step 1. Meteorological Inputs'!L49&gt;'Step 3. Saturation Storage'!I34, 'Step 2. Crown parameters'!$G$20*'Step 3. Saturation Storage'!I34-'Step 2. Crown parameters'!$K$20, 0)</f>
        <v>#DIV/0!</v>
      </c>
      <c r="N34" s="77" t="e">
        <f>IF('Step 1. Meteorological Inputs'!L49&gt;'Step 3. Saturation Storage'!I34,'Step 1. Meteorological Inputs'!V49*('Step 1. Meteorological Inputs'!L49-'Step 3. Saturation Storage'!I34),0)</f>
        <v>#DIV/0!</v>
      </c>
      <c r="O34" s="77" t="e">
        <f>IF('Step 1. Meteorological Inputs'!L49&gt;'Step 3. Saturation Storage'!I34,'Step 2. Crown parameters'!$I$20*0.01, 0 )</f>
        <v>#DIV/0!</v>
      </c>
      <c r="P34" s="144" t="e">
        <f t="shared" si="3"/>
        <v>#DIV/0!</v>
      </c>
      <c r="Q34" s="146" t="e">
        <f>IF('Step 1. Meteorological Inputs'!L49&lt;'Step 3. Saturation Storage'!J34,'Step 1. Meteorological Inputs'!L49*'Step 2. Crown parameters'!$G$21, 0)</f>
        <v>#DIV/0!</v>
      </c>
      <c r="R34" s="77" t="e">
        <f>IF('Step 1. Meteorological Inputs'!L49&gt;'Step 3. Saturation Storage'!J34, 'Step 2. Crown parameters'!$G$21*'Step 3. Saturation Storage'!J34-'Step 2. Crown parameters'!$K$21, 0)</f>
        <v>#DIV/0!</v>
      </c>
      <c r="S34" s="77" t="e">
        <f>IF('Step 1. Meteorological Inputs'!L49&gt;'Step 3. Saturation Storage'!J34,'Step 1. Meteorological Inputs'!V49*('Step 1. Meteorological Inputs'!L49-'Step 3. Saturation Storage'!J34),0)</f>
        <v>#DIV/0!</v>
      </c>
      <c r="T34" s="77" t="e">
        <f>IF('Step 1. Meteorological Inputs'!L49&gt;'Step 3. Saturation Storage'!J34,'Step 2. Crown parameters'!$I$21*0.01, 0 )</f>
        <v>#DIV/0!</v>
      </c>
      <c r="U34" s="144" t="e">
        <f t="shared" si="4"/>
        <v>#DIV/0!</v>
      </c>
      <c r="V34" s="146" t="e">
        <f>IF('Step 1. Meteorological Inputs'!L49&lt;'Step 3. Saturation Storage'!K34,'Step 1. Meteorological Inputs'!L49*'Step 2. Crown parameters'!$G$22, 0)</f>
        <v>#DIV/0!</v>
      </c>
      <c r="W34" s="77" t="e">
        <f>IF('Step 1. Meteorological Inputs'!L49&gt;'Step 3. Saturation Storage'!K34, 'Step 2. Crown parameters'!$G$22*'Step 3. Saturation Storage'!K34-'Step 2. Crown parameters'!$K$22, 0)</f>
        <v>#DIV/0!</v>
      </c>
      <c r="X34" s="77" t="e">
        <f>IF('Step 1. Meteorological Inputs'!L49&gt;'Step 3. Saturation Storage'!K34,'Step 1. Meteorological Inputs'!V49*('Step 1. Meteorological Inputs'!L49-'Step 3. Saturation Storage'!K34),0)</f>
        <v>#DIV/0!</v>
      </c>
      <c r="Y34" s="77" t="e">
        <f>IF('Step 1. Meteorological Inputs'!L49&gt;'Step 3. Saturation Storage'!K34,'Step 2. Crown parameters'!$I$22*0.01, 0 )</f>
        <v>#DIV/0!</v>
      </c>
      <c r="Z34" s="144" t="e">
        <f t="shared" si="5"/>
        <v>#DIV/0!</v>
      </c>
      <c r="AA34" s="138" t="e">
        <f>IF('Step 1. Meteorological Inputs'!L49&lt;'Step 3. Saturation Storage'!L34,'Step 1. Meteorological Inputs'!L49*'Step 2. Crown parameters'!$G$23, 0)</f>
        <v>#DIV/0!</v>
      </c>
      <c r="AB34" s="29" t="e">
        <f>IF('Step 1. Meteorological Inputs'!L49&gt;'Step 3. Saturation Storage'!L34, 'Step 2. Crown parameters'!$G$23*'Step 3. Saturation Storage'!L34-'Step 2. Crown parameters'!$K$23, 0)</f>
        <v>#DIV/0!</v>
      </c>
      <c r="AC34" s="29" t="e">
        <f>IF('Step 1. Meteorological Inputs'!L49&gt;'Step 3. Saturation Storage'!L34,'Step 1. Meteorological Inputs'!V49*('Step 1. Meteorological Inputs'!L49-'Step 3. Saturation Storage'!L34),0)</f>
        <v>#DIV/0!</v>
      </c>
      <c r="AD34" s="29" t="e">
        <f>IF('Step 1. Meteorological Inputs'!L49&gt;'Step 3. Saturation Storage'!L34,'Step 2. Crown parameters'!$K$23, 0 )</f>
        <v>#DIV/0!</v>
      </c>
      <c r="AE34" s="144" t="e">
        <f t="shared" si="0"/>
        <v>#DIV/0!</v>
      </c>
      <c r="AF34" s="138" t="e">
        <f>IF('Step 1. Meteorological Inputs'!L49&lt;'Step 3. Saturation Storage'!M34,'Step 1. Meteorological Inputs'!L49*'Step 2. Crown parameters'!$G$24, 0)</f>
        <v>#DIV/0!</v>
      </c>
      <c r="AG34" s="29" t="e">
        <f>IF('Step 1. Meteorological Inputs'!L49&gt;'Step 3. Saturation Storage'!M34, 'Step 2. Crown parameters'!$G$24*'Step 3. Saturation Storage'!M34-'Step 2. Crown parameters'!$K$24, 0)</f>
        <v>#DIV/0!</v>
      </c>
      <c r="AH34" s="29" t="e">
        <f>IF('Step 1. Meteorological Inputs'!L49&gt;'Step 3. Saturation Storage'!M34,'Step 1. Meteorological Inputs'!V49*('Step 1. Meteorological Inputs'!L49-'Step 3. Saturation Storage'!M34),0)</f>
        <v>#DIV/0!</v>
      </c>
      <c r="AI34" s="29" t="e">
        <f>IF('Step 1. Meteorological Inputs'!L49&gt;'Step 3. Saturation Storage'!M34,'Step 2. Crown parameters'!$K$24, 0 )</f>
        <v>#DIV/0!</v>
      </c>
      <c r="AJ34" s="144" t="e">
        <f t="shared" si="1"/>
        <v>#DIV/0!</v>
      </c>
      <c r="AK34" s="66"/>
      <c r="AL34" s="66"/>
      <c r="AM34" s="66"/>
      <c r="AN34" s="66"/>
      <c r="AO34" s="66"/>
      <c r="AP34" s="66"/>
      <c r="AQ34" s="66"/>
      <c r="AR34" s="66"/>
      <c r="AS34" s="66"/>
      <c r="AT34" s="66"/>
      <c r="AU34" s="66"/>
      <c r="AV34" s="66"/>
      <c r="AW34" s="66"/>
      <c r="AX34" s="66"/>
      <c r="AY34" s="66"/>
      <c r="AZ34" s="66"/>
      <c r="BA34" s="66"/>
      <c r="BB34" s="66"/>
      <c r="BC34" s="66"/>
      <c r="BD34" s="66"/>
      <c r="BE34" s="66"/>
      <c r="BF34" s="66"/>
      <c r="BG34" s="66"/>
      <c r="BH34" s="66"/>
      <c r="BI34" s="66"/>
      <c r="BJ34" s="66"/>
      <c r="BK34" s="66"/>
      <c r="BL34" s="66"/>
      <c r="BM34" s="66"/>
      <c r="BN34" s="66"/>
      <c r="BO34" s="66"/>
      <c r="BP34" s="66"/>
      <c r="BQ34" s="66"/>
      <c r="BR34" s="66"/>
      <c r="BS34" s="66"/>
      <c r="BT34" s="66"/>
      <c r="BU34" s="66"/>
      <c r="BV34" s="66"/>
      <c r="BW34" s="66"/>
      <c r="BX34" s="66"/>
      <c r="BY34" s="66"/>
      <c r="BZ34" s="66"/>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c r="EK34" s="66"/>
      <c r="EL34" s="66"/>
      <c r="EM34" s="66"/>
      <c r="EN34" s="66"/>
      <c r="EO34" s="66"/>
      <c r="EP34" s="66"/>
      <c r="EQ34" s="66"/>
      <c r="ER34" s="66"/>
      <c r="ES34" s="66"/>
      <c r="ET34" s="66"/>
      <c r="EU34" s="66"/>
      <c r="EV34" s="66"/>
      <c r="EW34" s="66"/>
      <c r="EX34" s="66"/>
      <c r="EY34" s="66"/>
      <c r="EZ34" s="66"/>
      <c r="FA34" s="66"/>
      <c r="FB34" s="66"/>
      <c r="FC34" s="66"/>
      <c r="FD34" s="66"/>
      <c r="FE34" s="66"/>
      <c r="FF34" s="66"/>
      <c r="FG34" s="66"/>
    </row>
    <row r="35" spans="1:163" s="33" customFormat="1" x14ac:dyDescent="0.2">
      <c r="A35" s="577" t="s">
        <v>76</v>
      </c>
      <c r="B35" s="578"/>
      <c r="C35" s="579"/>
      <c r="D35" s="138">
        <f>'Step 1. Meteorological Inputs'!D50</f>
        <v>0</v>
      </c>
      <c r="E35" s="29">
        <f>'Step 1. Meteorological Inputs'!E50</f>
        <v>0</v>
      </c>
      <c r="F35" s="139">
        <f>'Step 1. Meteorological Inputs'!F50</f>
        <v>0</v>
      </c>
      <c r="G35" s="138" t="e">
        <f>IF('Step 1. Meteorological Inputs'!L50&lt;'Step 3. Saturation Storage'!H35,'Step 1. Meteorological Inputs'!L50*'Step 2. Crown parameters'!$G$19, 0)</f>
        <v>#DIV/0!</v>
      </c>
      <c r="H35" s="76" t="e">
        <f>IF('Step 1. Meteorological Inputs'!L50&gt;'Step 3. Saturation Storage'!H35, 'Step 2. Crown parameters'!$G$19*'Step 3. Saturation Storage'!H50-'Step 2. Crown parameters'!$K$19, 0)</f>
        <v>#DIV/0!</v>
      </c>
      <c r="I35" s="76" t="e">
        <f>IF('Step 1. Meteorological Inputs'!L50&gt;'Step 3. Saturation Storage'!H35,'Step 1. Meteorological Inputs'!V50*('Step 1. Meteorological Inputs'!L50-'Step 3. Saturation Storage'!H35),0)</f>
        <v>#DIV/0!</v>
      </c>
      <c r="J35" s="77" t="e">
        <f>IF('Step 1. Meteorological Inputs'!L50&gt;'Step 3. Saturation Storage'!H35,'Step 2. Crown parameters'!$I$19*0.01, 0 )</f>
        <v>#DIV/0!</v>
      </c>
      <c r="K35" s="144" t="e">
        <f t="shared" si="2"/>
        <v>#DIV/0!</v>
      </c>
      <c r="L35" s="146" t="e">
        <f>IF('Step 1. Meteorological Inputs'!L50&lt;'Step 3. Saturation Storage'!I35,'Step 1. Meteorological Inputs'!L50*'Step 2. Crown parameters'!$G$20, 0)</f>
        <v>#DIV/0!</v>
      </c>
      <c r="M35" s="77" t="e">
        <f>IF('Step 1. Meteorological Inputs'!L50&gt;'Step 3. Saturation Storage'!I35, 'Step 2. Crown parameters'!$G$20*'Step 3. Saturation Storage'!I35-'Step 2. Crown parameters'!$K$20, 0)</f>
        <v>#DIV/0!</v>
      </c>
      <c r="N35" s="77" t="e">
        <f>IF('Step 1. Meteorological Inputs'!L50&gt;'Step 3. Saturation Storage'!I35,'Step 1. Meteorological Inputs'!V50*('Step 1. Meteorological Inputs'!L50-'Step 3. Saturation Storage'!I35),0)</f>
        <v>#DIV/0!</v>
      </c>
      <c r="O35" s="77" t="e">
        <f>IF('Step 1. Meteorological Inputs'!L50&gt;'Step 3. Saturation Storage'!I35,'Step 2. Crown parameters'!$I$20*0.01, 0 )</f>
        <v>#DIV/0!</v>
      </c>
      <c r="P35" s="144" t="e">
        <f t="shared" si="3"/>
        <v>#DIV/0!</v>
      </c>
      <c r="Q35" s="146" t="e">
        <f>IF('Step 1. Meteorological Inputs'!L50&lt;'Step 3. Saturation Storage'!J35,'Step 1. Meteorological Inputs'!L50*'Step 2. Crown parameters'!$G$21, 0)</f>
        <v>#DIV/0!</v>
      </c>
      <c r="R35" s="77" t="e">
        <f>IF('Step 1. Meteorological Inputs'!L50&gt;'Step 3. Saturation Storage'!J35, 'Step 2. Crown parameters'!$G$21*'Step 3. Saturation Storage'!J35-'Step 2. Crown parameters'!$K$21, 0)</f>
        <v>#DIV/0!</v>
      </c>
      <c r="S35" s="77" t="e">
        <f>IF('Step 1. Meteorological Inputs'!L50&gt;'Step 3. Saturation Storage'!J35,'Step 1. Meteorological Inputs'!V50*('Step 1. Meteorological Inputs'!L50-'Step 3. Saturation Storage'!J35),0)</f>
        <v>#DIV/0!</v>
      </c>
      <c r="T35" s="77" t="e">
        <f>IF('Step 1. Meteorological Inputs'!L50&gt;'Step 3. Saturation Storage'!J35,'Step 2. Crown parameters'!$I$21*0.01, 0 )</f>
        <v>#DIV/0!</v>
      </c>
      <c r="U35" s="144" t="e">
        <f t="shared" si="4"/>
        <v>#DIV/0!</v>
      </c>
      <c r="V35" s="146" t="e">
        <f>IF('Step 1. Meteorological Inputs'!L50&lt;'Step 3. Saturation Storage'!K35,'Step 1. Meteorological Inputs'!L50*'Step 2. Crown parameters'!$G$22, 0)</f>
        <v>#DIV/0!</v>
      </c>
      <c r="W35" s="77" t="e">
        <f>IF('Step 1. Meteorological Inputs'!L50&gt;'Step 3. Saturation Storage'!K35, 'Step 2. Crown parameters'!$G$22*'Step 3. Saturation Storage'!K35-'Step 2. Crown parameters'!$K$22, 0)</f>
        <v>#DIV/0!</v>
      </c>
      <c r="X35" s="77" t="e">
        <f>IF('Step 1. Meteorological Inputs'!L50&gt;'Step 3. Saturation Storage'!K35,'Step 1. Meteorological Inputs'!V50*('Step 1. Meteorological Inputs'!L50-'Step 3. Saturation Storage'!K35),0)</f>
        <v>#DIV/0!</v>
      </c>
      <c r="Y35" s="77" t="e">
        <f>IF('Step 1. Meteorological Inputs'!L50&gt;'Step 3. Saturation Storage'!K35,'Step 2. Crown parameters'!$I$22*0.01, 0 )</f>
        <v>#DIV/0!</v>
      </c>
      <c r="Z35" s="144" t="e">
        <f t="shared" si="5"/>
        <v>#DIV/0!</v>
      </c>
      <c r="AA35" s="138" t="e">
        <f>IF('Step 1. Meteorological Inputs'!L50&lt;'Step 3. Saturation Storage'!L35,'Step 1. Meteorological Inputs'!L50*'Step 2. Crown parameters'!$G$23, 0)</f>
        <v>#DIV/0!</v>
      </c>
      <c r="AB35" s="29" t="e">
        <f>IF('Step 1. Meteorological Inputs'!L50&gt;'Step 3. Saturation Storage'!L35, 'Step 2. Crown parameters'!$G$23*'Step 3. Saturation Storage'!L35-'Step 2. Crown parameters'!$K$23, 0)</f>
        <v>#DIV/0!</v>
      </c>
      <c r="AC35" s="29" t="e">
        <f>IF('Step 1. Meteorological Inputs'!L50&gt;'Step 3. Saturation Storage'!L35,'Step 1. Meteorological Inputs'!V50*('Step 1. Meteorological Inputs'!L50-'Step 3. Saturation Storage'!L35),0)</f>
        <v>#DIV/0!</v>
      </c>
      <c r="AD35" s="29" t="e">
        <f>IF('Step 1. Meteorological Inputs'!L50&gt;'Step 3. Saturation Storage'!L35,'Step 2. Crown parameters'!$K$23, 0 )</f>
        <v>#DIV/0!</v>
      </c>
      <c r="AE35" s="144" t="e">
        <f t="shared" si="0"/>
        <v>#DIV/0!</v>
      </c>
      <c r="AF35" s="138" t="e">
        <f>IF('Step 1. Meteorological Inputs'!L50&lt;'Step 3. Saturation Storage'!M35,'Step 1. Meteorological Inputs'!L50*'Step 2. Crown parameters'!$G$24, 0)</f>
        <v>#DIV/0!</v>
      </c>
      <c r="AG35" s="29" t="e">
        <f>IF('Step 1. Meteorological Inputs'!L50&gt;'Step 3. Saturation Storage'!M35, 'Step 2. Crown parameters'!$G$24*'Step 3. Saturation Storage'!M35-'Step 2. Crown parameters'!$K$24, 0)</f>
        <v>#DIV/0!</v>
      </c>
      <c r="AH35" s="29" t="e">
        <f>IF('Step 1. Meteorological Inputs'!L50&gt;'Step 3. Saturation Storage'!M35,'Step 1. Meteorological Inputs'!V50*('Step 1. Meteorological Inputs'!L50-'Step 3. Saturation Storage'!M35),0)</f>
        <v>#DIV/0!</v>
      </c>
      <c r="AI35" s="29" t="e">
        <f>IF('Step 1. Meteorological Inputs'!L50&gt;'Step 3. Saturation Storage'!M35,'Step 2. Crown parameters'!$K$24, 0 )</f>
        <v>#DIV/0!</v>
      </c>
      <c r="AJ35" s="144" t="e">
        <f t="shared" si="1"/>
        <v>#DIV/0!</v>
      </c>
      <c r="AK35" s="66"/>
      <c r="AL35" s="66"/>
      <c r="AM35" s="66"/>
      <c r="AN35" s="66"/>
      <c r="AO35" s="66"/>
      <c r="AP35" s="66"/>
      <c r="AQ35" s="66"/>
      <c r="AR35" s="66"/>
      <c r="AS35" s="66"/>
      <c r="AT35" s="66"/>
      <c r="AU35" s="66"/>
      <c r="AV35" s="66"/>
      <c r="AW35" s="66"/>
      <c r="AX35" s="66"/>
      <c r="AY35" s="66"/>
      <c r="AZ35" s="66"/>
      <c r="BA35" s="66"/>
      <c r="BB35" s="66"/>
      <c r="BC35" s="66"/>
      <c r="BD35" s="66"/>
      <c r="BE35" s="66"/>
      <c r="BF35" s="66"/>
      <c r="BG35" s="66"/>
      <c r="BH35" s="66"/>
      <c r="BI35" s="66"/>
      <c r="BJ35" s="66"/>
      <c r="BK35" s="66"/>
      <c r="BL35" s="66"/>
      <c r="BM35" s="66"/>
      <c r="BN35" s="66"/>
      <c r="BO35" s="66"/>
      <c r="BP35" s="66"/>
      <c r="BQ35" s="66"/>
      <c r="BR35" s="66"/>
      <c r="BS35" s="66"/>
      <c r="BT35" s="66"/>
      <c r="BU35" s="66"/>
      <c r="BV35" s="66"/>
      <c r="BW35" s="66"/>
      <c r="BX35" s="66"/>
      <c r="BY35" s="66"/>
      <c r="BZ35" s="66"/>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c r="EK35" s="66"/>
      <c r="EL35" s="66"/>
      <c r="EM35" s="66"/>
      <c r="EN35" s="66"/>
      <c r="EO35" s="66"/>
      <c r="EP35" s="66"/>
      <c r="EQ35" s="66"/>
      <c r="ER35" s="66"/>
      <c r="ES35" s="66"/>
      <c r="ET35" s="66"/>
      <c r="EU35" s="66"/>
      <c r="EV35" s="66"/>
      <c r="EW35" s="66"/>
      <c r="EX35" s="66"/>
      <c r="EY35" s="66"/>
      <c r="EZ35" s="66"/>
      <c r="FA35" s="66"/>
      <c r="FB35" s="66"/>
      <c r="FC35" s="66"/>
      <c r="FD35" s="66"/>
      <c r="FE35" s="66"/>
      <c r="FF35" s="66"/>
      <c r="FG35" s="66"/>
    </row>
    <row r="36" spans="1:163" s="33" customFormat="1" x14ac:dyDescent="0.2">
      <c r="A36" s="577"/>
      <c r="B36" s="578"/>
      <c r="C36" s="579"/>
      <c r="D36" s="138">
        <f>'Step 1. Meteorological Inputs'!D51</f>
        <v>0</v>
      </c>
      <c r="E36" s="29">
        <f>'Step 1. Meteorological Inputs'!E51</f>
        <v>0</v>
      </c>
      <c r="F36" s="139">
        <f>'Step 1. Meteorological Inputs'!F51</f>
        <v>0</v>
      </c>
      <c r="G36" s="138" t="e">
        <f>IF('Step 1. Meteorological Inputs'!L51&lt;'Step 3. Saturation Storage'!H36,'Step 1. Meteorological Inputs'!L51*'Step 2. Crown parameters'!$G$19, 0)</f>
        <v>#DIV/0!</v>
      </c>
      <c r="H36" s="76" t="e">
        <f>IF('Step 1. Meteorological Inputs'!L51&gt;'Step 3. Saturation Storage'!H36, 'Step 2. Crown parameters'!$G$19*'Step 3. Saturation Storage'!H51-'Step 2. Crown parameters'!$K$19, 0)</f>
        <v>#DIV/0!</v>
      </c>
      <c r="I36" s="76" t="e">
        <f>IF('Step 1. Meteorological Inputs'!L51&gt;'Step 3. Saturation Storage'!H36,'Step 1. Meteorological Inputs'!V51*('Step 1. Meteorological Inputs'!L51-'Step 3. Saturation Storage'!H36),0)</f>
        <v>#DIV/0!</v>
      </c>
      <c r="J36" s="77" t="e">
        <f>IF('Step 1. Meteorological Inputs'!L51&gt;'Step 3. Saturation Storage'!H36,'Step 2. Crown parameters'!$I$19*0.01, 0 )</f>
        <v>#DIV/0!</v>
      </c>
      <c r="K36" s="144" t="e">
        <f t="shared" si="2"/>
        <v>#DIV/0!</v>
      </c>
      <c r="L36" s="146" t="e">
        <f>IF('Step 1. Meteorological Inputs'!L51&lt;'Step 3. Saturation Storage'!I36,'Step 1. Meteorological Inputs'!L51*'Step 2. Crown parameters'!$G$20, 0)</f>
        <v>#DIV/0!</v>
      </c>
      <c r="M36" s="77" t="e">
        <f>IF('Step 1. Meteorological Inputs'!L51&gt;'Step 3. Saturation Storage'!I36, 'Step 2. Crown parameters'!$G$20*'Step 3. Saturation Storage'!I36-'Step 2. Crown parameters'!$K$20, 0)</f>
        <v>#DIV/0!</v>
      </c>
      <c r="N36" s="77" t="e">
        <f>IF('Step 1. Meteorological Inputs'!L51&gt;'Step 3. Saturation Storage'!I36,'Step 1. Meteorological Inputs'!V51*('Step 1. Meteorological Inputs'!L51-'Step 3. Saturation Storage'!I36),0)</f>
        <v>#DIV/0!</v>
      </c>
      <c r="O36" s="77" t="e">
        <f>IF('Step 1. Meteorological Inputs'!L51&gt;'Step 3. Saturation Storage'!I36,'Step 2. Crown parameters'!$I$20*0.01, 0 )</f>
        <v>#DIV/0!</v>
      </c>
      <c r="P36" s="144" t="e">
        <f t="shared" si="3"/>
        <v>#DIV/0!</v>
      </c>
      <c r="Q36" s="146" t="e">
        <f>IF('Step 1. Meteorological Inputs'!L51&lt;'Step 3. Saturation Storage'!J36,'Step 1. Meteorological Inputs'!L51*'Step 2. Crown parameters'!$G$21, 0)</f>
        <v>#DIV/0!</v>
      </c>
      <c r="R36" s="77" t="e">
        <f>IF('Step 1. Meteorological Inputs'!L51&gt;'Step 3. Saturation Storage'!J36, 'Step 2. Crown parameters'!$G$21*'Step 3. Saturation Storage'!J36-'Step 2. Crown parameters'!$K$21, 0)</f>
        <v>#DIV/0!</v>
      </c>
      <c r="S36" s="77" t="e">
        <f>IF('Step 1. Meteorological Inputs'!L51&gt;'Step 3. Saturation Storage'!J36,'Step 1. Meteorological Inputs'!V51*('Step 1. Meteorological Inputs'!L51-'Step 3. Saturation Storage'!J36),0)</f>
        <v>#DIV/0!</v>
      </c>
      <c r="T36" s="77" t="e">
        <f>IF('Step 1. Meteorological Inputs'!L51&gt;'Step 3. Saturation Storage'!J36,'Step 2. Crown parameters'!$I$21*0.01, 0 )</f>
        <v>#DIV/0!</v>
      </c>
      <c r="U36" s="144" t="e">
        <f t="shared" si="4"/>
        <v>#DIV/0!</v>
      </c>
      <c r="V36" s="146" t="e">
        <f>IF('Step 1. Meteorological Inputs'!L51&lt;'Step 3. Saturation Storage'!K36,'Step 1. Meteorological Inputs'!L51*'Step 2. Crown parameters'!$G$22, 0)</f>
        <v>#DIV/0!</v>
      </c>
      <c r="W36" s="77" t="e">
        <f>IF('Step 1. Meteorological Inputs'!L51&gt;'Step 3. Saturation Storage'!K36, 'Step 2. Crown parameters'!$G$22*'Step 3. Saturation Storage'!K36-'Step 2. Crown parameters'!$K$22, 0)</f>
        <v>#DIV/0!</v>
      </c>
      <c r="X36" s="77" t="e">
        <f>IF('Step 1. Meteorological Inputs'!L51&gt;'Step 3. Saturation Storage'!K36,'Step 1. Meteorological Inputs'!V51*('Step 1. Meteorological Inputs'!L51-'Step 3. Saturation Storage'!K36),0)</f>
        <v>#DIV/0!</v>
      </c>
      <c r="Y36" s="77" t="e">
        <f>IF('Step 1. Meteorological Inputs'!L51&gt;'Step 3. Saturation Storage'!K36,'Step 2. Crown parameters'!$I$22*0.01, 0 )</f>
        <v>#DIV/0!</v>
      </c>
      <c r="Z36" s="144" t="e">
        <f t="shared" si="5"/>
        <v>#DIV/0!</v>
      </c>
      <c r="AA36" s="138" t="e">
        <f>IF('Step 1. Meteorological Inputs'!L51&lt;'Step 3. Saturation Storage'!L36,'Step 1. Meteorological Inputs'!L51*'Step 2. Crown parameters'!$G$23, 0)</f>
        <v>#DIV/0!</v>
      </c>
      <c r="AB36" s="29" t="e">
        <f>IF('Step 1. Meteorological Inputs'!L51&gt;'Step 3. Saturation Storage'!L36, 'Step 2. Crown parameters'!$G$23*'Step 3. Saturation Storage'!L36-'Step 2. Crown parameters'!$K$23, 0)</f>
        <v>#DIV/0!</v>
      </c>
      <c r="AC36" s="29" t="e">
        <f>IF('Step 1. Meteorological Inputs'!L51&gt;'Step 3. Saturation Storage'!L36,'Step 1. Meteorological Inputs'!V51*('Step 1. Meteorological Inputs'!L51-'Step 3. Saturation Storage'!L36),0)</f>
        <v>#DIV/0!</v>
      </c>
      <c r="AD36" s="29" t="e">
        <f>IF('Step 1. Meteorological Inputs'!L51&gt;'Step 3. Saturation Storage'!L36,'Step 2. Crown parameters'!$K$23, 0 )</f>
        <v>#DIV/0!</v>
      </c>
      <c r="AE36" s="144" t="e">
        <f t="shared" si="0"/>
        <v>#DIV/0!</v>
      </c>
      <c r="AF36" s="138" t="e">
        <f>IF('Step 1. Meteorological Inputs'!L51&lt;'Step 3. Saturation Storage'!M36,'Step 1. Meteorological Inputs'!L51*'Step 2. Crown parameters'!$G$24, 0)</f>
        <v>#DIV/0!</v>
      </c>
      <c r="AG36" s="29" t="e">
        <f>IF('Step 1. Meteorological Inputs'!L51&gt;'Step 3. Saturation Storage'!M36, 'Step 2. Crown parameters'!$G$24*'Step 3. Saturation Storage'!M36-'Step 2. Crown parameters'!$K$24, 0)</f>
        <v>#DIV/0!</v>
      </c>
      <c r="AH36" s="29" t="e">
        <f>IF('Step 1. Meteorological Inputs'!L51&gt;'Step 3. Saturation Storage'!M36,'Step 1. Meteorological Inputs'!V51*('Step 1. Meteorological Inputs'!L51-'Step 3. Saturation Storage'!M36),0)</f>
        <v>#DIV/0!</v>
      </c>
      <c r="AI36" s="29" t="e">
        <f>IF('Step 1. Meteorological Inputs'!L51&gt;'Step 3. Saturation Storage'!M36,'Step 2. Crown parameters'!$K$24, 0 )</f>
        <v>#DIV/0!</v>
      </c>
      <c r="AJ36" s="144" t="e">
        <f t="shared" si="1"/>
        <v>#DIV/0!</v>
      </c>
      <c r="AK36" s="66"/>
      <c r="AL36" s="66"/>
      <c r="AM36" s="66"/>
      <c r="AN36" s="66"/>
      <c r="AO36" s="66"/>
      <c r="AP36" s="66"/>
      <c r="AQ36" s="66"/>
      <c r="AR36" s="66"/>
      <c r="AS36" s="66"/>
      <c r="AT36" s="66"/>
      <c r="AU36" s="66"/>
      <c r="AV36" s="66"/>
      <c r="AW36" s="66"/>
      <c r="AX36" s="66"/>
      <c r="AY36" s="66"/>
      <c r="AZ36" s="66"/>
      <c r="BA36" s="66"/>
      <c r="BB36" s="66"/>
      <c r="BC36" s="66"/>
      <c r="BD36" s="66"/>
      <c r="BE36" s="66"/>
      <c r="BF36" s="66"/>
      <c r="BG36" s="66"/>
      <c r="BH36" s="66"/>
      <c r="BI36" s="66"/>
      <c r="BJ36" s="66"/>
      <c r="BK36" s="66"/>
      <c r="BL36" s="66"/>
      <c r="BM36" s="66"/>
      <c r="BN36" s="66"/>
      <c r="BO36" s="66"/>
      <c r="BP36" s="66"/>
      <c r="BQ36" s="66"/>
      <c r="BR36" s="66"/>
      <c r="BS36" s="66"/>
      <c r="BT36" s="66"/>
      <c r="BU36" s="66"/>
      <c r="BV36" s="66"/>
      <c r="BW36" s="66"/>
      <c r="BX36" s="66"/>
      <c r="BY36" s="66"/>
      <c r="BZ36" s="66"/>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c r="EK36" s="66"/>
      <c r="EL36" s="66"/>
      <c r="EM36" s="66"/>
      <c r="EN36" s="66"/>
      <c r="EO36" s="66"/>
      <c r="EP36" s="66"/>
      <c r="EQ36" s="66"/>
      <c r="ER36" s="66"/>
      <c r="ES36" s="66"/>
      <c r="ET36" s="66"/>
      <c r="EU36" s="66"/>
      <c r="EV36" s="66"/>
      <c r="EW36" s="66"/>
      <c r="EX36" s="66"/>
      <c r="EY36" s="66"/>
      <c r="EZ36" s="66"/>
      <c r="FA36" s="66"/>
      <c r="FB36" s="66"/>
      <c r="FC36" s="66"/>
      <c r="FD36" s="66"/>
      <c r="FE36" s="66"/>
      <c r="FF36" s="66"/>
      <c r="FG36" s="66"/>
    </row>
    <row r="37" spans="1:163" s="33" customFormat="1" x14ac:dyDescent="0.2">
      <c r="A37" s="211"/>
      <c r="B37" s="212"/>
      <c r="C37" s="213"/>
      <c r="D37" s="138">
        <f>'Step 1. Meteorological Inputs'!D52</f>
        <v>0</v>
      </c>
      <c r="E37" s="29">
        <f>'Step 1. Meteorological Inputs'!E52</f>
        <v>0</v>
      </c>
      <c r="F37" s="139">
        <f>'Step 1. Meteorological Inputs'!F52</f>
        <v>0</v>
      </c>
      <c r="G37" s="138" t="e">
        <f>IF('Step 1. Meteorological Inputs'!L52&lt;'Step 3. Saturation Storage'!H37,'Step 1. Meteorological Inputs'!L52*'Step 2. Crown parameters'!$G$19, 0)</f>
        <v>#DIV/0!</v>
      </c>
      <c r="H37" s="76" t="e">
        <f>IF('Step 1. Meteorological Inputs'!L52&gt;'Step 3. Saturation Storage'!H37, 'Step 2. Crown parameters'!$G$19*'Step 3. Saturation Storage'!H52-'Step 2. Crown parameters'!$K$19, 0)</f>
        <v>#DIV/0!</v>
      </c>
      <c r="I37" s="76" t="e">
        <f>IF('Step 1. Meteorological Inputs'!L52&gt;'Step 3. Saturation Storage'!H37,'Step 1. Meteorological Inputs'!V52*('Step 1. Meteorological Inputs'!L52-'Step 3. Saturation Storage'!H37),0)</f>
        <v>#DIV/0!</v>
      </c>
      <c r="J37" s="77" t="e">
        <f>IF('Step 1. Meteorological Inputs'!L52&gt;'Step 3. Saturation Storage'!H37,'Step 2. Crown parameters'!$I$19*0.01, 0 )</f>
        <v>#DIV/0!</v>
      </c>
      <c r="K37" s="144" t="e">
        <f t="shared" si="2"/>
        <v>#DIV/0!</v>
      </c>
      <c r="L37" s="146" t="e">
        <f>IF('Step 1. Meteorological Inputs'!L52&lt;'Step 3. Saturation Storage'!I37,'Step 1. Meteorological Inputs'!L52*'Step 2. Crown parameters'!$G$20, 0)</f>
        <v>#DIV/0!</v>
      </c>
      <c r="M37" s="77" t="e">
        <f>IF('Step 1. Meteorological Inputs'!L52&gt;'Step 3. Saturation Storage'!I37, 'Step 2. Crown parameters'!$G$20*'Step 3. Saturation Storage'!I37-'Step 2. Crown parameters'!$K$20, 0)</f>
        <v>#DIV/0!</v>
      </c>
      <c r="N37" s="77" t="e">
        <f>IF('Step 1. Meteorological Inputs'!L52&gt;'Step 3. Saturation Storage'!I37,'Step 1. Meteorological Inputs'!V52*('Step 1. Meteorological Inputs'!L52-'Step 3. Saturation Storage'!I37),0)</f>
        <v>#DIV/0!</v>
      </c>
      <c r="O37" s="77" t="e">
        <f>IF('Step 1. Meteorological Inputs'!L52&gt;'Step 3. Saturation Storage'!I37,'Step 2. Crown parameters'!$I$20*0.01, 0 )</f>
        <v>#DIV/0!</v>
      </c>
      <c r="P37" s="144" t="e">
        <f t="shared" si="3"/>
        <v>#DIV/0!</v>
      </c>
      <c r="Q37" s="146" t="e">
        <f>IF('Step 1. Meteorological Inputs'!L52&lt;'Step 3. Saturation Storage'!J37,'Step 1. Meteorological Inputs'!L52*'Step 2. Crown parameters'!$G$21, 0)</f>
        <v>#DIV/0!</v>
      </c>
      <c r="R37" s="77" t="e">
        <f>IF('Step 1. Meteorological Inputs'!L52&gt;'Step 3. Saturation Storage'!J37, 'Step 2. Crown parameters'!$G$21*'Step 3. Saturation Storage'!J37-'Step 2. Crown parameters'!$K$21, 0)</f>
        <v>#DIV/0!</v>
      </c>
      <c r="S37" s="77" t="e">
        <f>IF('Step 1. Meteorological Inputs'!L52&gt;'Step 3. Saturation Storage'!J37,'Step 1. Meteorological Inputs'!V52*('Step 1. Meteorological Inputs'!L52-'Step 3. Saturation Storage'!J37),0)</f>
        <v>#DIV/0!</v>
      </c>
      <c r="T37" s="77" t="e">
        <f>IF('Step 1. Meteorological Inputs'!L52&gt;'Step 3. Saturation Storage'!J37,'Step 2. Crown parameters'!$I$21*0.01, 0 )</f>
        <v>#DIV/0!</v>
      </c>
      <c r="U37" s="144" t="e">
        <f t="shared" si="4"/>
        <v>#DIV/0!</v>
      </c>
      <c r="V37" s="146" t="e">
        <f>IF('Step 1. Meteorological Inputs'!L52&lt;'Step 3. Saturation Storage'!K37,'Step 1. Meteorological Inputs'!L52*'Step 2. Crown parameters'!$G$22, 0)</f>
        <v>#DIV/0!</v>
      </c>
      <c r="W37" s="77" t="e">
        <f>IF('Step 1. Meteorological Inputs'!L52&gt;'Step 3. Saturation Storage'!K37, 'Step 2. Crown parameters'!$G$22*'Step 3. Saturation Storage'!K37-'Step 2. Crown parameters'!$K$22, 0)</f>
        <v>#DIV/0!</v>
      </c>
      <c r="X37" s="77" t="e">
        <f>IF('Step 1. Meteorological Inputs'!L52&gt;'Step 3. Saturation Storage'!K37,'Step 1. Meteorological Inputs'!V52*('Step 1. Meteorological Inputs'!L52-'Step 3. Saturation Storage'!K37),0)</f>
        <v>#DIV/0!</v>
      </c>
      <c r="Y37" s="77" t="e">
        <f>IF('Step 1. Meteorological Inputs'!L52&gt;'Step 3. Saturation Storage'!K37,'Step 2. Crown parameters'!$I$22*0.01, 0 )</f>
        <v>#DIV/0!</v>
      </c>
      <c r="Z37" s="144" t="e">
        <f t="shared" si="5"/>
        <v>#DIV/0!</v>
      </c>
      <c r="AA37" s="138" t="e">
        <f>IF('Step 1. Meteorological Inputs'!L52&lt;'Step 3. Saturation Storage'!L37,'Step 1. Meteorological Inputs'!L52*'Step 2. Crown parameters'!$G$23, 0)</f>
        <v>#DIV/0!</v>
      </c>
      <c r="AB37" s="29" t="e">
        <f>IF('Step 1. Meteorological Inputs'!L52&gt;'Step 3. Saturation Storage'!L37, 'Step 2. Crown parameters'!$G$23*'Step 3. Saturation Storage'!L37-'Step 2. Crown parameters'!$K$23, 0)</f>
        <v>#DIV/0!</v>
      </c>
      <c r="AC37" s="29" t="e">
        <f>IF('Step 1. Meteorological Inputs'!L52&gt;'Step 3. Saturation Storage'!L37,'Step 1. Meteorological Inputs'!V52*('Step 1. Meteorological Inputs'!L52-'Step 3. Saturation Storage'!L37),0)</f>
        <v>#DIV/0!</v>
      </c>
      <c r="AD37" s="29" t="e">
        <f>IF('Step 1. Meteorological Inputs'!L52&gt;'Step 3. Saturation Storage'!L37,'Step 2. Crown parameters'!$K$23, 0 )</f>
        <v>#DIV/0!</v>
      </c>
      <c r="AE37" s="144" t="e">
        <f t="shared" si="0"/>
        <v>#DIV/0!</v>
      </c>
      <c r="AF37" s="138" t="e">
        <f>IF('Step 1. Meteorological Inputs'!L52&lt;'Step 3. Saturation Storage'!M37,'Step 1. Meteorological Inputs'!L52*'Step 2. Crown parameters'!$G$24, 0)</f>
        <v>#DIV/0!</v>
      </c>
      <c r="AG37" s="29" t="e">
        <f>IF('Step 1. Meteorological Inputs'!L52&gt;'Step 3. Saturation Storage'!M37, 'Step 2. Crown parameters'!$G$24*'Step 3. Saturation Storage'!M37-'Step 2. Crown parameters'!$K$24, 0)</f>
        <v>#DIV/0!</v>
      </c>
      <c r="AH37" s="29" t="e">
        <f>IF('Step 1. Meteorological Inputs'!L52&gt;'Step 3. Saturation Storage'!M37,'Step 1. Meteorological Inputs'!V52*('Step 1. Meteorological Inputs'!L52-'Step 3. Saturation Storage'!M37),0)</f>
        <v>#DIV/0!</v>
      </c>
      <c r="AI37" s="29" t="e">
        <f>IF('Step 1. Meteorological Inputs'!L52&gt;'Step 3. Saturation Storage'!M37,'Step 2. Crown parameters'!$K$24, 0 )</f>
        <v>#DIV/0!</v>
      </c>
      <c r="AJ37" s="144" t="e">
        <f t="shared" si="1"/>
        <v>#DIV/0!</v>
      </c>
      <c r="AK37" s="66"/>
      <c r="AL37" s="66"/>
      <c r="AM37" s="66"/>
      <c r="AN37" s="66"/>
      <c r="AO37" s="66"/>
      <c r="AP37" s="66"/>
      <c r="AQ37" s="66"/>
      <c r="AR37" s="66"/>
      <c r="AS37" s="66"/>
      <c r="AT37" s="66"/>
      <c r="AU37" s="66"/>
      <c r="AV37" s="66"/>
      <c r="AW37" s="66"/>
      <c r="AX37" s="66"/>
      <c r="AY37" s="66"/>
      <c r="AZ37" s="66"/>
      <c r="BA37" s="66"/>
      <c r="BB37" s="66"/>
      <c r="BC37" s="66"/>
      <c r="BD37" s="66"/>
      <c r="BE37" s="66"/>
      <c r="BF37" s="66"/>
      <c r="BG37" s="66"/>
      <c r="BH37" s="66"/>
      <c r="BI37" s="66"/>
      <c r="BJ37" s="66"/>
      <c r="BK37" s="66"/>
      <c r="BL37" s="66"/>
      <c r="BM37" s="66"/>
      <c r="BN37" s="66"/>
      <c r="BO37" s="66"/>
      <c r="BP37" s="66"/>
      <c r="BQ37" s="66"/>
      <c r="BR37" s="66"/>
      <c r="BS37" s="66"/>
      <c r="BT37" s="66"/>
      <c r="BU37" s="66"/>
      <c r="BV37" s="66"/>
      <c r="BW37" s="66"/>
      <c r="BX37" s="66"/>
      <c r="BY37" s="66"/>
      <c r="BZ37" s="66"/>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c r="EK37" s="66"/>
      <c r="EL37" s="66"/>
      <c r="EM37" s="66"/>
      <c r="EN37" s="66"/>
      <c r="EO37" s="66"/>
      <c r="EP37" s="66"/>
      <c r="EQ37" s="66"/>
      <c r="ER37" s="66"/>
      <c r="ES37" s="66"/>
      <c r="ET37" s="66"/>
      <c r="EU37" s="66"/>
      <c r="EV37" s="66"/>
      <c r="EW37" s="66"/>
      <c r="EX37" s="66"/>
      <c r="EY37" s="66"/>
      <c r="EZ37" s="66"/>
      <c r="FA37" s="66"/>
      <c r="FB37" s="66"/>
      <c r="FC37" s="66"/>
      <c r="FD37" s="66"/>
      <c r="FE37" s="66"/>
      <c r="FF37" s="66"/>
      <c r="FG37" s="66"/>
    </row>
    <row r="38" spans="1:163" s="33" customFormat="1" x14ac:dyDescent="0.2">
      <c r="A38" s="355" t="s">
        <v>82</v>
      </c>
      <c r="B38" s="356"/>
      <c r="C38" s="357"/>
      <c r="D38" s="138">
        <f>'Step 1. Meteorological Inputs'!D53</f>
        <v>0</v>
      </c>
      <c r="E38" s="29">
        <f>'Step 1. Meteorological Inputs'!E53</f>
        <v>0</v>
      </c>
      <c r="F38" s="139">
        <f>'Step 1. Meteorological Inputs'!F53</f>
        <v>0</v>
      </c>
      <c r="G38" s="138" t="e">
        <f>IF('Step 1. Meteorological Inputs'!L53&lt;'Step 3. Saturation Storage'!H38,'Step 1. Meteorological Inputs'!L53*'Step 2. Crown parameters'!$G$19, 0)</f>
        <v>#DIV/0!</v>
      </c>
      <c r="H38" s="76" t="e">
        <f>IF('Step 1. Meteorological Inputs'!L53&gt;'Step 3. Saturation Storage'!H38, 'Step 2. Crown parameters'!$G$19*'Step 3. Saturation Storage'!H53-'Step 2. Crown parameters'!$K$19, 0)</f>
        <v>#DIV/0!</v>
      </c>
      <c r="I38" s="76" t="e">
        <f>IF('Step 1. Meteorological Inputs'!L53&gt;'Step 3. Saturation Storage'!H38,'Step 1. Meteorological Inputs'!V53*('Step 1. Meteorological Inputs'!L53-'Step 3. Saturation Storage'!H38),0)</f>
        <v>#DIV/0!</v>
      </c>
      <c r="J38" s="77" t="e">
        <f>IF('Step 1. Meteorological Inputs'!L53&gt;'Step 3. Saturation Storage'!H38,'Step 2. Crown parameters'!$I$19*0.01, 0 )</f>
        <v>#DIV/0!</v>
      </c>
      <c r="K38" s="144" t="e">
        <f t="shared" si="2"/>
        <v>#DIV/0!</v>
      </c>
      <c r="L38" s="146" t="e">
        <f>IF('Step 1. Meteorological Inputs'!L53&lt;'Step 3. Saturation Storage'!I38,'Step 1. Meteorological Inputs'!L53*'Step 2. Crown parameters'!$G$20, 0)</f>
        <v>#DIV/0!</v>
      </c>
      <c r="M38" s="77" t="e">
        <f>IF('Step 1. Meteorological Inputs'!L53&gt;'Step 3. Saturation Storage'!I38, 'Step 2. Crown parameters'!$G$20*'Step 3. Saturation Storage'!I38-'Step 2. Crown parameters'!$K$20, 0)</f>
        <v>#DIV/0!</v>
      </c>
      <c r="N38" s="77" t="e">
        <f>IF('Step 1. Meteorological Inputs'!L53&gt;'Step 3. Saturation Storage'!I38,'Step 1. Meteorological Inputs'!V53*('Step 1. Meteorological Inputs'!L53-'Step 3. Saturation Storage'!I38),0)</f>
        <v>#DIV/0!</v>
      </c>
      <c r="O38" s="77" t="e">
        <f>IF('Step 1. Meteorological Inputs'!L53&gt;'Step 3. Saturation Storage'!I38,'Step 2. Crown parameters'!$I$20*0.01, 0 )</f>
        <v>#DIV/0!</v>
      </c>
      <c r="P38" s="144" t="e">
        <f t="shared" si="3"/>
        <v>#DIV/0!</v>
      </c>
      <c r="Q38" s="146" t="e">
        <f>IF('Step 1. Meteorological Inputs'!L53&lt;'Step 3. Saturation Storage'!J38,'Step 1. Meteorological Inputs'!L53*'Step 2. Crown parameters'!$G$21, 0)</f>
        <v>#DIV/0!</v>
      </c>
      <c r="R38" s="77" t="e">
        <f>IF('Step 1. Meteorological Inputs'!L53&gt;'Step 3. Saturation Storage'!J38, 'Step 2. Crown parameters'!$G$21*'Step 3. Saturation Storage'!J38-'Step 2. Crown parameters'!$K$21, 0)</f>
        <v>#DIV/0!</v>
      </c>
      <c r="S38" s="77" t="e">
        <f>IF('Step 1. Meteorological Inputs'!L53&gt;'Step 3. Saturation Storage'!J38,'Step 1. Meteorological Inputs'!V53*('Step 1. Meteorological Inputs'!L53-'Step 3. Saturation Storage'!J38),0)</f>
        <v>#DIV/0!</v>
      </c>
      <c r="T38" s="77" t="e">
        <f>IF('Step 1. Meteorological Inputs'!L53&gt;'Step 3. Saturation Storage'!J38,'Step 2. Crown parameters'!$I$21*0.01, 0 )</f>
        <v>#DIV/0!</v>
      </c>
      <c r="U38" s="144" t="e">
        <f t="shared" si="4"/>
        <v>#DIV/0!</v>
      </c>
      <c r="V38" s="146" t="e">
        <f>IF('Step 1. Meteorological Inputs'!L53&lt;'Step 3. Saturation Storage'!K38,'Step 1. Meteorological Inputs'!L53*'Step 2. Crown parameters'!$G$22, 0)</f>
        <v>#DIV/0!</v>
      </c>
      <c r="W38" s="77" t="e">
        <f>IF('Step 1. Meteorological Inputs'!L53&gt;'Step 3. Saturation Storage'!K38, 'Step 2. Crown parameters'!$G$22*'Step 3. Saturation Storage'!K38-'Step 2. Crown parameters'!$K$22, 0)</f>
        <v>#DIV/0!</v>
      </c>
      <c r="X38" s="77" t="e">
        <f>IF('Step 1. Meteorological Inputs'!L53&gt;'Step 3. Saturation Storage'!K38,'Step 1. Meteorological Inputs'!V53*('Step 1. Meteorological Inputs'!L53-'Step 3. Saturation Storage'!K38),0)</f>
        <v>#DIV/0!</v>
      </c>
      <c r="Y38" s="77" t="e">
        <f>IF('Step 1. Meteorological Inputs'!L53&gt;'Step 3. Saturation Storage'!K38,'Step 2. Crown parameters'!$I$22*0.01, 0 )</f>
        <v>#DIV/0!</v>
      </c>
      <c r="Z38" s="144" t="e">
        <f t="shared" si="5"/>
        <v>#DIV/0!</v>
      </c>
      <c r="AA38" s="138" t="e">
        <f>IF('Step 1. Meteorological Inputs'!L53&lt;'Step 3. Saturation Storage'!L38,'Step 1. Meteorological Inputs'!L53*'Step 2. Crown parameters'!$G$23, 0)</f>
        <v>#DIV/0!</v>
      </c>
      <c r="AB38" s="29" t="e">
        <f>IF('Step 1. Meteorological Inputs'!L53&gt;'Step 3. Saturation Storage'!L38, 'Step 2. Crown parameters'!$G$23*'Step 3. Saturation Storage'!L38-'Step 2. Crown parameters'!$K$23, 0)</f>
        <v>#DIV/0!</v>
      </c>
      <c r="AC38" s="29" t="e">
        <f>IF('Step 1. Meteorological Inputs'!L53&gt;'Step 3. Saturation Storage'!L38,'Step 1. Meteorological Inputs'!V53*('Step 1. Meteorological Inputs'!L53-'Step 3. Saturation Storage'!L38),0)</f>
        <v>#DIV/0!</v>
      </c>
      <c r="AD38" s="29" t="e">
        <f>IF('Step 1. Meteorological Inputs'!L53&gt;'Step 3. Saturation Storage'!L38,'Step 2. Crown parameters'!$K$23, 0 )</f>
        <v>#DIV/0!</v>
      </c>
      <c r="AE38" s="144" t="e">
        <f t="shared" si="0"/>
        <v>#DIV/0!</v>
      </c>
      <c r="AF38" s="138" t="e">
        <f>IF('Step 1. Meteorological Inputs'!L53&lt;'Step 3. Saturation Storage'!M38,'Step 1. Meteorological Inputs'!L53*'Step 2. Crown parameters'!$G$24, 0)</f>
        <v>#DIV/0!</v>
      </c>
      <c r="AG38" s="29" t="e">
        <f>IF('Step 1. Meteorological Inputs'!L53&gt;'Step 3. Saturation Storage'!M38, 'Step 2. Crown parameters'!$G$24*'Step 3. Saturation Storage'!M38-'Step 2. Crown parameters'!$K$24, 0)</f>
        <v>#DIV/0!</v>
      </c>
      <c r="AH38" s="29" t="e">
        <f>IF('Step 1. Meteorological Inputs'!L53&gt;'Step 3. Saturation Storage'!M38,'Step 1. Meteorological Inputs'!V53*('Step 1. Meteorological Inputs'!L53-'Step 3. Saturation Storage'!M38),0)</f>
        <v>#DIV/0!</v>
      </c>
      <c r="AI38" s="29" t="e">
        <f>IF('Step 1. Meteorological Inputs'!L53&gt;'Step 3. Saturation Storage'!M38,'Step 2. Crown parameters'!$K$24, 0 )</f>
        <v>#DIV/0!</v>
      </c>
      <c r="AJ38" s="144" t="e">
        <f t="shared" si="1"/>
        <v>#DIV/0!</v>
      </c>
      <c r="AK38" s="66"/>
      <c r="AL38" s="66"/>
      <c r="AM38" s="66"/>
      <c r="AN38" s="66"/>
      <c r="AO38" s="66"/>
      <c r="AP38" s="66"/>
      <c r="AQ38" s="66"/>
      <c r="AR38" s="66"/>
      <c r="AS38" s="66"/>
      <c r="AT38" s="66"/>
      <c r="AU38" s="66"/>
      <c r="AV38" s="66"/>
      <c r="AW38" s="66"/>
      <c r="AX38" s="66"/>
      <c r="AY38" s="66"/>
      <c r="AZ38" s="66"/>
      <c r="BA38" s="66"/>
      <c r="BB38" s="66"/>
      <c r="BC38" s="66"/>
      <c r="BD38" s="66"/>
      <c r="BE38" s="66"/>
      <c r="BF38" s="66"/>
      <c r="BG38" s="66"/>
      <c r="BH38" s="66"/>
      <c r="BI38" s="66"/>
      <c r="BJ38" s="66"/>
      <c r="BK38" s="66"/>
      <c r="BL38" s="66"/>
      <c r="BM38" s="66"/>
      <c r="BN38" s="66"/>
      <c r="BO38" s="66"/>
      <c r="BP38" s="66"/>
      <c r="BQ38" s="66"/>
      <c r="BR38" s="66"/>
      <c r="BS38" s="66"/>
      <c r="BT38" s="66"/>
      <c r="BU38" s="66"/>
      <c r="BV38" s="66"/>
      <c r="BW38" s="66"/>
      <c r="BX38" s="66"/>
      <c r="BY38" s="66"/>
      <c r="BZ38" s="66"/>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c r="EK38" s="66"/>
      <c r="EL38" s="66"/>
      <c r="EM38" s="66"/>
      <c r="EN38" s="66"/>
      <c r="EO38" s="66"/>
      <c r="EP38" s="66"/>
      <c r="EQ38" s="66"/>
      <c r="ER38" s="66"/>
      <c r="ES38" s="66"/>
      <c r="ET38" s="66"/>
      <c r="EU38" s="66"/>
      <c r="EV38" s="66"/>
      <c r="EW38" s="66"/>
      <c r="EX38" s="66"/>
      <c r="EY38" s="66"/>
      <c r="EZ38" s="66"/>
      <c r="FA38" s="66"/>
      <c r="FB38" s="66"/>
      <c r="FC38" s="66"/>
      <c r="FD38" s="66"/>
      <c r="FE38" s="66"/>
      <c r="FF38" s="66"/>
      <c r="FG38" s="66"/>
    </row>
    <row r="39" spans="1:163" s="33" customFormat="1" x14ac:dyDescent="0.2">
      <c r="A39" s="355"/>
      <c r="B39" s="356"/>
      <c r="C39" s="357"/>
      <c r="D39" s="138">
        <f>'Step 1. Meteorological Inputs'!D54</f>
        <v>0</v>
      </c>
      <c r="E39" s="29">
        <f>'Step 1. Meteorological Inputs'!E54</f>
        <v>0</v>
      </c>
      <c r="F39" s="139">
        <f>'Step 1. Meteorological Inputs'!F54</f>
        <v>0</v>
      </c>
      <c r="G39" s="138" t="e">
        <f>IF('Step 1. Meteorological Inputs'!L54&lt;'Step 3. Saturation Storage'!H39,'Step 1. Meteorological Inputs'!L54*'Step 2. Crown parameters'!$G$19, 0)</f>
        <v>#DIV/0!</v>
      </c>
      <c r="H39" s="76" t="e">
        <f>IF('Step 1. Meteorological Inputs'!L54&gt;'Step 3. Saturation Storage'!H39, 'Step 2. Crown parameters'!$G$19*'Step 3. Saturation Storage'!H54-'Step 2. Crown parameters'!$K$19, 0)</f>
        <v>#DIV/0!</v>
      </c>
      <c r="I39" s="76" t="e">
        <f>IF('Step 1. Meteorological Inputs'!L54&gt;'Step 3. Saturation Storage'!H39,'Step 1. Meteorological Inputs'!V54*('Step 1. Meteorological Inputs'!L54-'Step 3. Saturation Storage'!H39),0)</f>
        <v>#DIV/0!</v>
      </c>
      <c r="J39" s="77" t="e">
        <f>IF('Step 1. Meteorological Inputs'!L54&gt;'Step 3. Saturation Storage'!H39,'Step 2. Crown parameters'!$I$19*0.01, 0 )</f>
        <v>#DIV/0!</v>
      </c>
      <c r="K39" s="144" t="e">
        <f t="shared" si="2"/>
        <v>#DIV/0!</v>
      </c>
      <c r="L39" s="146" t="e">
        <f>IF('Step 1. Meteorological Inputs'!L54&lt;'Step 3. Saturation Storage'!I39,'Step 1. Meteorological Inputs'!L54*'Step 2. Crown parameters'!$G$20, 0)</f>
        <v>#DIV/0!</v>
      </c>
      <c r="M39" s="77" t="e">
        <f>IF('Step 1. Meteorological Inputs'!L54&gt;'Step 3. Saturation Storage'!I39, 'Step 2. Crown parameters'!$G$20*'Step 3. Saturation Storage'!I39-'Step 2. Crown parameters'!$K$20, 0)</f>
        <v>#DIV/0!</v>
      </c>
      <c r="N39" s="77" t="e">
        <f>IF('Step 1. Meteorological Inputs'!L54&gt;'Step 3. Saturation Storage'!I39,'Step 1. Meteorological Inputs'!V54*('Step 1. Meteorological Inputs'!L54-'Step 3. Saturation Storage'!I39),0)</f>
        <v>#DIV/0!</v>
      </c>
      <c r="O39" s="77" t="e">
        <f>IF('Step 1. Meteorological Inputs'!L54&gt;'Step 3. Saturation Storage'!I39,'Step 2. Crown parameters'!$I$20*0.01, 0 )</f>
        <v>#DIV/0!</v>
      </c>
      <c r="P39" s="144" t="e">
        <f t="shared" si="3"/>
        <v>#DIV/0!</v>
      </c>
      <c r="Q39" s="146" t="e">
        <f>IF('Step 1. Meteorological Inputs'!L54&lt;'Step 3. Saturation Storage'!J39,'Step 1. Meteorological Inputs'!L54*'Step 2. Crown parameters'!$G$21, 0)</f>
        <v>#DIV/0!</v>
      </c>
      <c r="R39" s="77" t="e">
        <f>IF('Step 1. Meteorological Inputs'!L54&gt;'Step 3. Saturation Storage'!J39, 'Step 2. Crown parameters'!$G$21*'Step 3. Saturation Storage'!J39-'Step 2. Crown parameters'!$K$21, 0)</f>
        <v>#DIV/0!</v>
      </c>
      <c r="S39" s="77" t="e">
        <f>IF('Step 1. Meteorological Inputs'!L54&gt;'Step 3. Saturation Storage'!J39,'Step 1. Meteorological Inputs'!V54*('Step 1. Meteorological Inputs'!L54-'Step 3. Saturation Storage'!J39),0)</f>
        <v>#DIV/0!</v>
      </c>
      <c r="T39" s="77" t="e">
        <f>IF('Step 1. Meteorological Inputs'!L54&gt;'Step 3. Saturation Storage'!J39,'Step 2. Crown parameters'!$I$21*0.01, 0 )</f>
        <v>#DIV/0!</v>
      </c>
      <c r="U39" s="144" t="e">
        <f t="shared" si="4"/>
        <v>#DIV/0!</v>
      </c>
      <c r="V39" s="146" t="e">
        <f>IF('Step 1. Meteorological Inputs'!L54&lt;'Step 3. Saturation Storage'!K39,'Step 1. Meteorological Inputs'!L54*'Step 2. Crown parameters'!$G$22, 0)</f>
        <v>#DIV/0!</v>
      </c>
      <c r="W39" s="77" t="e">
        <f>IF('Step 1. Meteorological Inputs'!L54&gt;'Step 3. Saturation Storage'!K39, 'Step 2. Crown parameters'!$G$22*'Step 3. Saturation Storage'!K39-'Step 2. Crown parameters'!$K$22, 0)</f>
        <v>#DIV/0!</v>
      </c>
      <c r="X39" s="77" t="e">
        <f>IF('Step 1. Meteorological Inputs'!L54&gt;'Step 3. Saturation Storage'!K39,'Step 1. Meteorological Inputs'!V54*('Step 1. Meteorological Inputs'!L54-'Step 3. Saturation Storage'!K39),0)</f>
        <v>#DIV/0!</v>
      </c>
      <c r="Y39" s="77" t="e">
        <f>IF('Step 1. Meteorological Inputs'!L54&gt;'Step 3. Saturation Storage'!K39,'Step 2. Crown parameters'!$I$22*0.01, 0 )</f>
        <v>#DIV/0!</v>
      </c>
      <c r="Z39" s="144" t="e">
        <f t="shared" si="5"/>
        <v>#DIV/0!</v>
      </c>
      <c r="AA39" s="138" t="e">
        <f>IF('Step 1. Meteorological Inputs'!L54&lt;'Step 3. Saturation Storage'!L39,'Step 1. Meteorological Inputs'!L54*'Step 2. Crown parameters'!$G$23, 0)</f>
        <v>#DIV/0!</v>
      </c>
      <c r="AB39" s="29" t="e">
        <f>IF('Step 1. Meteorological Inputs'!L54&gt;'Step 3. Saturation Storage'!L39, 'Step 2. Crown parameters'!$G$23*'Step 3. Saturation Storage'!L39-'Step 2. Crown parameters'!$K$23, 0)</f>
        <v>#DIV/0!</v>
      </c>
      <c r="AC39" s="29" t="e">
        <f>IF('Step 1. Meteorological Inputs'!L54&gt;'Step 3. Saturation Storage'!L39,'Step 1. Meteorological Inputs'!V54*('Step 1. Meteorological Inputs'!L54-'Step 3. Saturation Storage'!L39),0)</f>
        <v>#DIV/0!</v>
      </c>
      <c r="AD39" s="29" t="e">
        <f>IF('Step 1. Meteorological Inputs'!L54&gt;'Step 3. Saturation Storage'!L39,'Step 2. Crown parameters'!$K$23, 0 )</f>
        <v>#DIV/0!</v>
      </c>
      <c r="AE39" s="144" t="e">
        <f t="shared" si="0"/>
        <v>#DIV/0!</v>
      </c>
      <c r="AF39" s="138" t="e">
        <f>IF('Step 1. Meteorological Inputs'!L54&lt;'Step 3. Saturation Storage'!M39,'Step 1. Meteorological Inputs'!L54*'Step 2. Crown parameters'!$G$24, 0)</f>
        <v>#DIV/0!</v>
      </c>
      <c r="AG39" s="29" t="e">
        <f>IF('Step 1. Meteorological Inputs'!L54&gt;'Step 3. Saturation Storage'!M39, 'Step 2. Crown parameters'!$G$24*'Step 3. Saturation Storage'!M39-'Step 2. Crown parameters'!$K$24, 0)</f>
        <v>#DIV/0!</v>
      </c>
      <c r="AH39" s="29" t="e">
        <f>IF('Step 1. Meteorological Inputs'!L54&gt;'Step 3. Saturation Storage'!M39,'Step 1. Meteorological Inputs'!V54*('Step 1. Meteorological Inputs'!L54-'Step 3. Saturation Storage'!M39),0)</f>
        <v>#DIV/0!</v>
      </c>
      <c r="AI39" s="29" t="e">
        <f>IF('Step 1. Meteorological Inputs'!L54&gt;'Step 3. Saturation Storage'!M39,'Step 2. Crown parameters'!$K$24, 0 )</f>
        <v>#DIV/0!</v>
      </c>
      <c r="AJ39" s="144" t="e">
        <f t="shared" si="1"/>
        <v>#DIV/0!</v>
      </c>
      <c r="AK39" s="66"/>
      <c r="AL39" s="66"/>
      <c r="AM39" s="66"/>
      <c r="AN39" s="66"/>
      <c r="AO39" s="66"/>
      <c r="AP39" s="66"/>
      <c r="AQ39" s="66"/>
      <c r="AR39" s="66"/>
      <c r="AS39" s="66"/>
      <c r="AT39" s="66"/>
      <c r="AU39" s="66"/>
      <c r="AV39" s="66"/>
      <c r="AW39" s="66"/>
      <c r="AX39" s="66"/>
      <c r="AY39" s="66"/>
      <c r="AZ39" s="66"/>
      <c r="BA39" s="66"/>
      <c r="BB39" s="66"/>
      <c r="BC39" s="66"/>
      <c r="BD39" s="66"/>
      <c r="BE39" s="66"/>
      <c r="BF39" s="66"/>
      <c r="BG39" s="66"/>
      <c r="BH39" s="66"/>
      <c r="BI39" s="66"/>
      <c r="BJ39" s="66"/>
      <c r="BK39" s="66"/>
      <c r="BL39" s="66"/>
      <c r="BM39" s="66"/>
      <c r="BN39" s="66"/>
      <c r="BO39" s="66"/>
      <c r="BP39" s="66"/>
      <c r="BQ39" s="66"/>
      <c r="BR39" s="66"/>
      <c r="BS39" s="66"/>
      <c r="BT39" s="66"/>
      <c r="BU39" s="66"/>
      <c r="BV39" s="66"/>
      <c r="BW39" s="66"/>
      <c r="BX39" s="66"/>
      <c r="BY39" s="66"/>
      <c r="BZ39" s="66"/>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c r="EK39" s="66"/>
      <c r="EL39" s="66"/>
      <c r="EM39" s="66"/>
      <c r="EN39" s="66"/>
      <c r="EO39" s="66"/>
      <c r="EP39" s="66"/>
      <c r="EQ39" s="66"/>
      <c r="ER39" s="66"/>
      <c r="ES39" s="66"/>
      <c r="ET39" s="66"/>
      <c r="EU39" s="66"/>
      <c r="EV39" s="66"/>
      <c r="EW39" s="66"/>
      <c r="EX39" s="66"/>
      <c r="EY39" s="66"/>
      <c r="EZ39" s="66"/>
      <c r="FA39" s="66"/>
      <c r="FB39" s="66"/>
      <c r="FC39" s="66"/>
      <c r="FD39" s="66"/>
      <c r="FE39" s="66"/>
      <c r="FF39" s="66"/>
      <c r="FG39" s="66"/>
    </row>
    <row r="40" spans="1:163" s="33" customFormat="1" x14ac:dyDescent="0.2">
      <c r="A40" s="355"/>
      <c r="B40" s="356"/>
      <c r="C40" s="357"/>
      <c r="D40" s="138">
        <f>'Step 1. Meteorological Inputs'!D55</f>
        <v>0</v>
      </c>
      <c r="E40" s="29">
        <f>'Step 1. Meteorological Inputs'!E55</f>
        <v>0</v>
      </c>
      <c r="F40" s="139">
        <f>'Step 1. Meteorological Inputs'!F55</f>
        <v>0</v>
      </c>
      <c r="G40" s="138" t="e">
        <f>IF('Step 1. Meteorological Inputs'!L55&lt;'Step 3. Saturation Storage'!H40,'Step 1. Meteorological Inputs'!L55*'Step 2. Crown parameters'!$G$19, 0)</f>
        <v>#DIV/0!</v>
      </c>
      <c r="H40" s="76" t="e">
        <f>IF('Step 1. Meteorological Inputs'!L55&gt;'Step 3. Saturation Storage'!H40, 'Step 2. Crown parameters'!$G$19*'Step 3. Saturation Storage'!H55-'Step 2. Crown parameters'!$K$19, 0)</f>
        <v>#DIV/0!</v>
      </c>
      <c r="I40" s="76" t="e">
        <f>IF('Step 1. Meteorological Inputs'!L55&gt;'Step 3. Saturation Storage'!H40,'Step 1. Meteorological Inputs'!V55*('Step 1. Meteorological Inputs'!L55-'Step 3. Saturation Storage'!H40),0)</f>
        <v>#DIV/0!</v>
      </c>
      <c r="J40" s="77" t="e">
        <f>IF('Step 1. Meteorological Inputs'!L55&gt;'Step 3. Saturation Storage'!H40,'Step 2. Crown parameters'!$I$19*0.01, 0 )</f>
        <v>#DIV/0!</v>
      </c>
      <c r="K40" s="144" t="e">
        <f t="shared" si="2"/>
        <v>#DIV/0!</v>
      </c>
      <c r="L40" s="146" t="e">
        <f>IF('Step 1. Meteorological Inputs'!L55&lt;'Step 3. Saturation Storage'!I40,'Step 1. Meteorological Inputs'!L55*'Step 2. Crown parameters'!$G$20, 0)</f>
        <v>#DIV/0!</v>
      </c>
      <c r="M40" s="77" t="e">
        <f>IF('Step 1. Meteorological Inputs'!L55&gt;'Step 3. Saturation Storage'!I40, 'Step 2. Crown parameters'!$G$20*'Step 3. Saturation Storage'!I40-'Step 2. Crown parameters'!$K$20, 0)</f>
        <v>#DIV/0!</v>
      </c>
      <c r="N40" s="77" t="e">
        <f>IF('Step 1. Meteorological Inputs'!L55&gt;'Step 3. Saturation Storage'!I40,'Step 1. Meteorological Inputs'!V55*('Step 1. Meteorological Inputs'!L55-'Step 3. Saturation Storage'!I40),0)</f>
        <v>#DIV/0!</v>
      </c>
      <c r="O40" s="77" t="e">
        <f>IF('Step 1. Meteorological Inputs'!L55&gt;'Step 3. Saturation Storage'!I40,'Step 2. Crown parameters'!$I$20*0.01, 0 )</f>
        <v>#DIV/0!</v>
      </c>
      <c r="P40" s="144" t="e">
        <f t="shared" si="3"/>
        <v>#DIV/0!</v>
      </c>
      <c r="Q40" s="146" t="e">
        <f>IF('Step 1. Meteorological Inputs'!L55&lt;'Step 3. Saturation Storage'!J40,'Step 1. Meteorological Inputs'!L55*'Step 2. Crown parameters'!$G$21, 0)</f>
        <v>#DIV/0!</v>
      </c>
      <c r="R40" s="77" t="e">
        <f>IF('Step 1. Meteorological Inputs'!L55&gt;'Step 3. Saturation Storage'!J40, 'Step 2. Crown parameters'!$G$21*'Step 3. Saturation Storage'!J40-'Step 2. Crown parameters'!$K$21, 0)</f>
        <v>#DIV/0!</v>
      </c>
      <c r="S40" s="77" t="e">
        <f>IF('Step 1. Meteorological Inputs'!L55&gt;'Step 3. Saturation Storage'!J40,'Step 1. Meteorological Inputs'!V55*('Step 1. Meteorological Inputs'!L55-'Step 3. Saturation Storage'!J40),0)</f>
        <v>#DIV/0!</v>
      </c>
      <c r="T40" s="77" t="e">
        <f>IF('Step 1. Meteorological Inputs'!L55&gt;'Step 3. Saturation Storage'!J40,'Step 2. Crown parameters'!$I$21*0.01, 0 )</f>
        <v>#DIV/0!</v>
      </c>
      <c r="U40" s="144" t="e">
        <f t="shared" si="4"/>
        <v>#DIV/0!</v>
      </c>
      <c r="V40" s="146" t="e">
        <f>IF('Step 1. Meteorological Inputs'!L55&lt;'Step 3. Saturation Storage'!K40,'Step 1. Meteorological Inputs'!L55*'Step 2. Crown parameters'!$G$22, 0)</f>
        <v>#DIV/0!</v>
      </c>
      <c r="W40" s="77" t="e">
        <f>IF('Step 1. Meteorological Inputs'!L55&gt;'Step 3. Saturation Storage'!K40, 'Step 2. Crown parameters'!$G$22*'Step 3. Saturation Storage'!K40-'Step 2. Crown parameters'!$K$22, 0)</f>
        <v>#DIV/0!</v>
      </c>
      <c r="X40" s="77" t="e">
        <f>IF('Step 1. Meteorological Inputs'!L55&gt;'Step 3. Saturation Storage'!K40,'Step 1. Meteorological Inputs'!V55*('Step 1. Meteorological Inputs'!L55-'Step 3. Saturation Storage'!K40),0)</f>
        <v>#DIV/0!</v>
      </c>
      <c r="Y40" s="77" t="e">
        <f>IF('Step 1. Meteorological Inputs'!L55&gt;'Step 3. Saturation Storage'!K40,'Step 2. Crown parameters'!$I$22*0.01, 0 )</f>
        <v>#DIV/0!</v>
      </c>
      <c r="Z40" s="144" t="e">
        <f t="shared" si="5"/>
        <v>#DIV/0!</v>
      </c>
      <c r="AA40" s="138" t="e">
        <f>IF('Step 1. Meteorological Inputs'!L55&lt;'Step 3. Saturation Storage'!L40,'Step 1. Meteorological Inputs'!L55*'Step 2. Crown parameters'!$G$23, 0)</f>
        <v>#DIV/0!</v>
      </c>
      <c r="AB40" s="29" t="e">
        <f>IF('Step 1. Meteorological Inputs'!L55&gt;'Step 3. Saturation Storage'!L40, 'Step 2. Crown parameters'!$G$23*'Step 3. Saturation Storage'!L40-'Step 2. Crown parameters'!$K$23, 0)</f>
        <v>#DIV/0!</v>
      </c>
      <c r="AC40" s="29" t="e">
        <f>IF('Step 1. Meteorological Inputs'!L55&gt;'Step 3. Saturation Storage'!L40,'Step 1. Meteorological Inputs'!V55*('Step 1. Meteorological Inputs'!L55-'Step 3. Saturation Storage'!L40),0)</f>
        <v>#DIV/0!</v>
      </c>
      <c r="AD40" s="29" t="e">
        <f>IF('Step 1. Meteorological Inputs'!L55&gt;'Step 3. Saturation Storage'!L40,'Step 2. Crown parameters'!$K$23, 0 )</f>
        <v>#DIV/0!</v>
      </c>
      <c r="AE40" s="144" t="e">
        <f t="shared" si="0"/>
        <v>#DIV/0!</v>
      </c>
      <c r="AF40" s="138" t="e">
        <f>IF('Step 1. Meteorological Inputs'!L55&lt;'Step 3. Saturation Storage'!M40,'Step 1. Meteorological Inputs'!L55*'Step 2. Crown parameters'!$G$24, 0)</f>
        <v>#DIV/0!</v>
      </c>
      <c r="AG40" s="29" t="e">
        <f>IF('Step 1. Meteorological Inputs'!L55&gt;'Step 3. Saturation Storage'!M40, 'Step 2. Crown parameters'!$G$24*'Step 3. Saturation Storage'!M40-'Step 2. Crown parameters'!$K$24, 0)</f>
        <v>#DIV/0!</v>
      </c>
      <c r="AH40" s="29" t="e">
        <f>IF('Step 1. Meteorological Inputs'!L55&gt;'Step 3. Saturation Storage'!M40,'Step 1. Meteorological Inputs'!V55*('Step 1. Meteorological Inputs'!L55-'Step 3. Saturation Storage'!M40),0)</f>
        <v>#DIV/0!</v>
      </c>
      <c r="AI40" s="29" t="e">
        <f>IF('Step 1. Meteorological Inputs'!L55&gt;'Step 3. Saturation Storage'!M40,'Step 2. Crown parameters'!$K$24, 0 )</f>
        <v>#DIV/0!</v>
      </c>
      <c r="AJ40" s="144" t="e">
        <f t="shared" si="1"/>
        <v>#DIV/0!</v>
      </c>
      <c r="AK40" s="66"/>
      <c r="AL40" s="66"/>
      <c r="AM40" s="66"/>
      <c r="AN40" s="66"/>
      <c r="AO40" s="66"/>
      <c r="AP40" s="66"/>
      <c r="AQ40" s="66"/>
      <c r="AR40" s="66"/>
      <c r="AS40" s="66"/>
      <c r="AT40" s="66"/>
      <c r="AU40" s="66"/>
      <c r="AV40" s="66"/>
      <c r="AW40" s="66"/>
      <c r="AX40" s="66"/>
      <c r="AY40" s="66"/>
      <c r="AZ40" s="66"/>
      <c r="BA40" s="66"/>
      <c r="BB40" s="66"/>
      <c r="BC40" s="66"/>
      <c r="BD40" s="66"/>
      <c r="BE40" s="66"/>
      <c r="BF40" s="66"/>
      <c r="BG40" s="66"/>
      <c r="BH40" s="66"/>
      <c r="BI40" s="66"/>
      <c r="BJ40" s="66"/>
      <c r="BK40" s="66"/>
      <c r="BL40" s="66"/>
      <c r="BM40" s="66"/>
      <c r="BN40" s="66"/>
      <c r="BO40" s="66"/>
      <c r="BP40" s="66"/>
      <c r="BQ40" s="66"/>
      <c r="BR40" s="66"/>
      <c r="BS40" s="66"/>
      <c r="BT40" s="66"/>
      <c r="BU40" s="66"/>
      <c r="BV40" s="66"/>
      <c r="BW40" s="66"/>
      <c r="BX40" s="66"/>
      <c r="BY40" s="66"/>
      <c r="BZ40" s="66"/>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c r="EK40" s="66"/>
      <c r="EL40" s="66"/>
      <c r="EM40" s="66"/>
      <c r="EN40" s="66"/>
      <c r="EO40" s="66"/>
      <c r="EP40" s="66"/>
      <c r="EQ40" s="66"/>
      <c r="ER40" s="66"/>
      <c r="ES40" s="66"/>
      <c r="ET40" s="66"/>
      <c r="EU40" s="66"/>
      <c r="EV40" s="66"/>
      <c r="EW40" s="66"/>
      <c r="EX40" s="66"/>
      <c r="EY40" s="66"/>
      <c r="EZ40" s="66"/>
      <c r="FA40" s="66"/>
      <c r="FB40" s="66"/>
      <c r="FC40" s="66"/>
      <c r="FD40" s="66"/>
      <c r="FE40" s="66"/>
      <c r="FF40" s="66"/>
      <c r="FG40" s="66"/>
    </row>
    <row r="41" spans="1:163" s="33" customFormat="1" x14ac:dyDescent="0.2">
      <c r="A41" s="355"/>
      <c r="B41" s="356"/>
      <c r="C41" s="357"/>
      <c r="D41" s="138">
        <f>'Step 1. Meteorological Inputs'!D56</f>
        <v>0</v>
      </c>
      <c r="E41" s="29">
        <f>'Step 1. Meteorological Inputs'!E56</f>
        <v>0</v>
      </c>
      <c r="F41" s="139">
        <f>'Step 1. Meteorological Inputs'!F56</f>
        <v>0</v>
      </c>
      <c r="G41" s="138" t="e">
        <f>IF('Step 1. Meteorological Inputs'!L56&lt;'Step 3. Saturation Storage'!H41,'Step 1. Meteorological Inputs'!L56*'Step 2. Crown parameters'!$G$19, 0)</f>
        <v>#DIV/0!</v>
      </c>
      <c r="H41" s="76" t="e">
        <f>IF('Step 1. Meteorological Inputs'!L56&gt;'Step 3. Saturation Storage'!H41, 'Step 2. Crown parameters'!$G$19*'Step 3. Saturation Storage'!H56-'Step 2. Crown parameters'!$K$19, 0)</f>
        <v>#DIV/0!</v>
      </c>
      <c r="I41" s="76" t="e">
        <f>IF('Step 1. Meteorological Inputs'!L56&gt;'Step 3. Saturation Storage'!H41,'Step 1. Meteorological Inputs'!V56*('Step 1. Meteorological Inputs'!L56-'Step 3. Saturation Storage'!H41),0)</f>
        <v>#DIV/0!</v>
      </c>
      <c r="J41" s="77" t="e">
        <f>IF('Step 1. Meteorological Inputs'!L56&gt;'Step 3. Saturation Storage'!H41,'Step 2. Crown parameters'!$I$19*0.01, 0 )</f>
        <v>#DIV/0!</v>
      </c>
      <c r="K41" s="144" t="e">
        <f t="shared" si="2"/>
        <v>#DIV/0!</v>
      </c>
      <c r="L41" s="146" t="e">
        <f>IF('Step 1. Meteorological Inputs'!L56&lt;'Step 3. Saturation Storage'!I41,'Step 1. Meteorological Inputs'!L56*'Step 2. Crown parameters'!$G$20, 0)</f>
        <v>#DIV/0!</v>
      </c>
      <c r="M41" s="77" t="e">
        <f>IF('Step 1. Meteorological Inputs'!L56&gt;'Step 3. Saturation Storage'!I41, 'Step 2. Crown parameters'!$G$20*'Step 3. Saturation Storage'!I41-'Step 2. Crown parameters'!$K$20, 0)</f>
        <v>#DIV/0!</v>
      </c>
      <c r="N41" s="77" t="e">
        <f>IF('Step 1. Meteorological Inputs'!L56&gt;'Step 3. Saturation Storage'!I41,'Step 1. Meteorological Inputs'!V56*('Step 1. Meteorological Inputs'!L56-'Step 3. Saturation Storage'!I41),0)</f>
        <v>#DIV/0!</v>
      </c>
      <c r="O41" s="77" t="e">
        <f>IF('Step 1. Meteorological Inputs'!L56&gt;'Step 3. Saturation Storage'!I41,'Step 2. Crown parameters'!$I$20*0.01, 0 )</f>
        <v>#DIV/0!</v>
      </c>
      <c r="P41" s="144" t="e">
        <f t="shared" si="3"/>
        <v>#DIV/0!</v>
      </c>
      <c r="Q41" s="146" t="e">
        <f>IF('Step 1. Meteorological Inputs'!L56&lt;'Step 3. Saturation Storage'!J41,'Step 1. Meteorological Inputs'!L56*'Step 2. Crown parameters'!$G$21, 0)</f>
        <v>#DIV/0!</v>
      </c>
      <c r="R41" s="77" t="e">
        <f>IF('Step 1. Meteorological Inputs'!L56&gt;'Step 3. Saturation Storage'!J41, 'Step 2. Crown parameters'!$G$21*'Step 3. Saturation Storage'!J41-'Step 2. Crown parameters'!$K$21, 0)</f>
        <v>#DIV/0!</v>
      </c>
      <c r="S41" s="77" t="e">
        <f>IF('Step 1. Meteorological Inputs'!L56&gt;'Step 3. Saturation Storage'!J41,'Step 1. Meteorological Inputs'!V56*('Step 1. Meteorological Inputs'!L56-'Step 3. Saturation Storage'!J41),0)</f>
        <v>#DIV/0!</v>
      </c>
      <c r="T41" s="77" t="e">
        <f>IF('Step 1. Meteorological Inputs'!L56&gt;'Step 3. Saturation Storage'!J41,'Step 2. Crown parameters'!$I$21*0.01, 0 )</f>
        <v>#DIV/0!</v>
      </c>
      <c r="U41" s="144" t="e">
        <f t="shared" si="4"/>
        <v>#DIV/0!</v>
      </c>
      <c r="V41" s="146" t="e">
        <f>IF('Step 1. Meteorological Inputs'!L56&lt;'Step 3. Saturation Storage'!K41,'Step 1. Meteorological Inputs'!L56*'Step 2. Crown parameters'!$G$22, 0)</f>
        <v>#DIV/0!</v>
      </c>
      <c r="W41" s="77" t="e">
        <f>IF('Step 1. Meteorological Inputs'!L56&gt;'Step 3. Saturation Storage'!K41, 'Step 2. Crown parameters'!$G$22*'Step 3. Saturation Storage'!K41-'Step 2. Crown parameters'!$K$22, 0)</f>
        <v>#DIV/0!</v>
      </c>
      <c r="X41" s="77" t="e">
        <f>IF('Step 1. Meteorological Inputs'!L56&gt;'Step 3. Saturation Storage'!K41,'Step 1. Meteorological Inputs'!V56*('Step 1. Meteorological Inputs'!L56-'Step 3. Saturation Storage'!K41),0)</f>
        <v>#DIV/0!</v>
      </c>
      <c r="Y41" s="77" t="e">
        <f>IF('Step 1. Meteorological Inputs'!L56&gt;'Step 3. Saturation Storage'!K41,'Step 2. Crown parameters'!$I$22*0.01, 0 )</f>
        <v>#DIV/0!</v>
      </c>
      <c r="Z41" s="144" t="e">
        <f t="shared" si="5"/>
        <v>#DIV/0!</v>
      </c>
      <c r="AA41" s="138" t="e">
        <f>IF('Step 1. Meteorological Inputs'!L56&lt;'Step 3. Saturation Storage'!L41,'Step 1. Meteorological Inputs'!L56*'Step 2. Crown parameters'!$G$23, 0)</f>
        <v>#DIV/0!</v>
      </c>
      <c r="AB41" s="29" t="e">
        <f>IF('Step 1. Meteorological Inputs'!L56&gt;'Step 3. Saturation Storage'!L41, 'Step 2. Crown parameters'!$G$23*'Step 3. Saturation Storage'!L41-'Step 2. Crown parameters'!$K$23, 0)</f>
        <v>#DIV/0!</v>
      </c>
      <c r="AC41" s="29" t="e">
        <f>IF('Step 1. Meteorological Inputs'!L56&gt;'Step 3. Saturation Storage'!L41,'Step 1. Meteorological Inputs'!V56*('Step 1. Meteorological Inputs'!L56-'Step 3. Saturation Storage'!L41),0)</f>
        <v>#DIV/0!</v>
      </c>
      <c r="AD41" s="29" t="e">
        <f>IF('Step 1. Meteorological Inputs'!L56&gt;'Step 3. Saturation Storage'!L41,'Step 2. Crown parameters'!$K$23, 0 )</f>
        <v>#DIV/0!</v>
      </c>
      <c r="AE41" s="144" t="e">
        <f t="shared" si="0"/>
        <v>#DIV/0!</v>
      </c>
      <c r="AF41" s="138" t="e">
        <f>IF('Step 1. Meteorological Inputs'!L56&lt;'Step 3. Saturation Storage'!M41,'Step 1. Meteorological Inputs'!L56*'Step 2. Crown parameters'!$G$24, 0)</f>
        <v>#DIV/0!</v>
      </c>
      <c r="AG41" s="29" t="e">
        <f>IF('Step 1. Meteorological Inputs'!L56&gt;'Step 3. Saturation Storage'!M41, 'Step 2. Crown parameters'!$G$24*'Step 3. Saturation Storage'!M41-'Step 2. Crown parameters'!$K$24, 0)</f>
        <v>#DIV/0!</v>
      </c>
      <c r="AH41" s="29" t="e">
        <f>IF('Step 1. Meteorological Inputs'!L56&gt;'Step 3. Saturation Storage'!M41,'Step 1. Meteorological Inputs'!V56*('Step 1. Meteorological Inputs'!L56-'Step 3. Saturation Storage'!M41),0)</f>
        <v>#DIV/0!</v>
      </c>
      <c r="AI41" s="29" t="e">
        <f>IF('Step 1. Meteorological Inputs'!L56&gt;'Step 3. Saturation Storage'!M41,'Step 2. Crown parameters'!$K$24, 0 )</f>
        <v>#DIV/0!</v>
      </c>
      <c r="AJ41" s="144" t="e">
        <f t="shared" si="1"/>
        <v>#DIV/0!</v>
      </c>
      <c r="AK41" s="66"/>
      <c r="AL41" s="66"/>
      <c r="AM41" s="66"/>
      <c r="AN41" s="66"/>
      <c r="AO41" s="66"/>
      <c r="AP41" s="66"/>
      <c r="AQ41" s="66"/>
      <c r="AR41" s="66"/>
      <c r="AS41" s="66"/>
      <c r="AT41" s="66"/>
      <c r="AU41" s="66"/>
      <c r="AV41" s="66"/>
      <c r="AW41" s="66"/>
      <c r="AX41" s="66"/>
      <c r="AY41" s="66"/>
      <c r="AZ41" s="66"/>
      <c r="BA41" s="66"/>
      <c r="BB41" s="66"/>
      <c r="BC41" s="66"/>
      <c r="BD41" s="66"/>
      <c r="BE41" s="66"/>
      <c r="BF41" s="66"/>
      <c r="BG41" s="66"/>
      <c r="BH41" s="66"/>
      <c r="BI41" s="66"/>
      <c r="BJ41" s="66"/>
      <c r="BK41" s="66"/>
      <c r="BL41" s="66"/>
      <c r="BM41" s="66"/>
      <c r="BN41" s="66"/>
      <c r="BO41" s="66"/>
      <c r="BP41" s="66"/>
      <c r="BQ41" s="66"/>
      <c r="BR41" s="66"/>
      <c r="BS41" s="66"/>
      <c r="BT41" s="66"/>
      <c r="BU41" s="66"/>
      <c r="BV41" s="66"/>
      <c r="BW41" s="66"/>
      <c r="BX41" s="66"/>
      <c r="BY41" s="66"/>
      <c r="BZ41" s="66"/>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c r="EK41" s="66"/>
      <c r="EL41" s="66"/>
      <c r="EM41" s="66"/>
      <c r="EN41" s="66"/>
      <c r="EO41" s="66"/>
      <c r="EP41" s="66"/>
      <c r="EQ41" s="66"/>
      <c r="ER41" s="66"/>
      <c r="ES41" s="66"/>
      <c r="ET41" s="66"/>
      <c r="EU41" s="66"/>
      <c r="EV41" s="66"/>
      <c r="EW41" s="66"/>
      <c r="EX41" s="66"/>
      <c r="EY41" s="66"/>
      <c r="EZ41" s="66"/>
      <c r="FA41" s="66"/>
      <c r="FB41" s="66"/>
      <c r="FC41" s="66"/>
      <c r="FD41" s="66"/>
      <c r="FE41" s="66"/>
      <c r="FF41" s="66"/>
      <c r="FG41" s="66"/>
    </row>
    <row r="42" spans="1:163" s="33" customFormat="1" x14ac:dyDescent="0.2">
      <c r="A42" s="355"/>
      <c r="B42" s="356"/>
      <c r="C42" s="357"/>
      <c r="D42" s="138">
        <f>'Step 1. Meteorological Inputs'!D57</f>
        <v>0</v>
      </c>
      <c r="E42" s="29">
        <f>'Step 1. Meteorological Inputs'!E57</f>
        <v>0</v>
      </c>
      <c r="F42" s="139">
        <f>'Step 1. Meteorological Inputs'!F57</f>
        <v>0</v>
      </c>
      <c r="G42" s="138" t="e">
        <f>IF('Step 1. Meteorological Inputs'!L57&lt;'Step 3. Saturation Storage'!H42,'Step 1. Meteorological Inputs'!L57*'Step 2. Crown parameters'!$G$19, 0)</f>
        <v>#DIV/0!</v>
      </c>
      <c r="H42" s="76" t="e">
        <f>IF('Step 1. Meteorological Inputs'!L57&gt;'Step 3. Saturation Storage'!H42, 'Step 2. Crown parameters'!$G$19*'Step 3. Saturation Storage'!H57-'Step 2. Crown parameters'!$K$19, 0)</f>
        <v>#DIV/0!</v>
      </c>
      <c r="I42" s="76" t="e">
        <f>IF('Step 1. Meteorological Inputs'!L57&gt;'Step 3. Saturation Storage'!H42,'Step 1. Meteorological Inputs'!V57*('Step 1. Meteorological Inputs'!L57-'Step 3. Saturation Storage'!H42),0)</f>
        <v>#DIV/0!</v>
      </c>
      <c r="J42" s="77" t="e">
        <f>IF('Step 1. Meteorological Inputs'!L57&gt;'Step 3. Saturation Storage'!H42,'Step 2. Crown parameters'!$I$19*0.01, 0 )</f>
        <v>#DIV/0!</v>
      </c>
      <c r="K42" s="144" t="e">
        <f t="shared" si="2"/>
        <v>#DIV/0!</v>
      </c>
      <c r="L42" s="146" t="e">
        <f>IF('Step 1. Meteorological Inputs'!L57&lt;'Step 3. Saturation Storage'!I42,'Step 1. Meteorological Inputs'!L57*'Step 2. Crown parameters'!$G$20, 0)</f>
        <v>#DIV/0!</v>
      </c>
      <c r="M42" s="77" t="e">
        <f>IF('Step 1. Meteorological Inputs'!L57&gt;'Step 3. Saturation Storage'!I42, 'Step 2. Crown parameters'!$G$20*'Step 3. Saturation Storage'!I42-'Step 2. Crown parameters'!$K$20, 0)</f>
        <v>#DIV/0!</v>
      </c>
      <c r="N42" s="77" t="e">
        <f>IF('Step 1. Meteorological Inputs'!L57&gt;'Step 3. Saturation Storage'!I42,'Step 1. Meteorological Inputs'!V57*('Step 1. Meteorological Inputs'!L57-'Step 3. Saturation Storage'!I42),0)</f>
        <v>#DIV/0!</v>
      </c>
      <c r="O42" s="77" t="e">
        <f>IF('Step 1. Meteorological Inputs'!L57&gt;'Step 3. Saturation Storage'!I42,'Step 2. Crown parameters'!$I$20*0.01, 0 )</f>
        <v>#DIV/0!</v>
      </c>
      <c r="P42" s="144" t="e">
        <f t="shared" si="3"/>
        <v>#DIV/0!</v>
      </c>
      <c r="Q42" s="146" t="e">
        <f>IF('Step 1. Meteorological Inputs'!L57&lt;'Step 3. Saturation Storage'!J42,'Step 1. Meteorological Inputs'!L57*'Step 2. Crown parameters'!$G$21, 0)</f>
        <v>#DIV/0!</v>
      </c>
      <c r="R42" s="77" t="e">
        <f>IF('Step 1. Meteorological Inputs'!L57&gt;'Step 3. Saturation Storage'!J42, 'Step 2. Crown parameters'!$G$21*'Step 3. Saturation Storage'!J42-'Step 2. Crown parameters'!$K$21, 0)</f>
        <v>#DIV/0!</v>
      </c>
      <c r="S42" s="77" t="e">
        <f>IF('Step 1. Meteorological Inputs'!L57&gt;'Step 3. Saturation Storage'!J42,'Step 1. Meteorological Inputs'!V57*('Step 1. Meteorological Inputs'!L57-'Step 3. Saturation Storage'!J42),0)</f>
        <v>#DIV/0!</v>
      </c>
      <c r="T42" s="77" t="e">
        <f>IF('Step 1. Meteorological Inputs'!L57&gt;'Step 3. Saturation Storage'!J42,'Step 2. Crown parameters'!$I$21*0.01, 0 )</f>
        <v>#DIV/0!</v>
      </c>
      <c r="U42" s="144" t="e">
        <f t="shared" si="4"/>
        <v>#DIV/0!</v>
      </c>
      <c r="V42" s="146" t="e">
        <f>IF('Step 1. Meteorological Inputs'!L57&lt;'Step 3. Saturation Storage'!K42,'Step 1. Meteorological Inputs'!L57*'Step 2. Crown parameters'!$G$22, 0)</f>
        <v>#DIV/0!</v>
      </c>
      <c r="W42" s="77" t="e">
        <f>IF('Step 1. Meteorological Inputs'!L57&gt;'Step 3. Saturation Storage'!K42, 'Step 2. Crown parameters'!$G$22*'Step 3. Saturation Storage'!K42-'Step 2. Crown parameters'!$K$22, 0)</f>
        <v>#DIV/0!</v>
      </c>
      <c r="X42" s="77" t="e">
        <f>IF('Step 1. Meteorological Inputs'!L57&gt;'Step 3. Saturation Storage'!K42,'Step 1. Meteorological Inputs'!V57*('Step 1. Meteorological Inputs'!L57-'Step 3. Saturation Storage'!K42),0)</f>
        <v>#DIV/0!</v>
      </c>
      <c r="Y42" s="77" t="e">
        <f>IF('Step 1. Meteorological Inputs'!L57&gt;'Step 3. Saturation Storage'!K42,'Step 2. Crown parameters'!$I$22*0.01, 0 )</f>
        <v>#DIV/0!</v>
      </c>
      <c r="Z42" s="144" t="e">
        <f t="shared" si="5"/>
        <v>#DIV/0!</v>
      </c>
      <c r="AA42" s="138" t="e">
        <f>IF('Step 1. Meteorological Inputs'!L57&lt;'Step 3. Saturation Storage'!L42,'Step 1. Meteorological Inputs'!L57*'Step 2. Crown parameters'!$G$23, 0)</f>
        <v>#DIV/0!</v>
      </c>
      <c r="AB42" s="29" t="e">
        <f>IF('Step 1. Meteorological Inputs'!L57&gt;'Step 3. Saturation Storage'!L42, 'Step 2. Crown parameters'!$G$23*'Step 3. Saturation Storage'!L42-'Step 2. Crown parameters'!$K$23, 0)</f>
        <v>#DIV/0!</v>
      </c>
      <c r="AC42" s="29" t="e">
        <f>IF('Step 1. Meteorological Inputs'!L57&gt;'Step 3. Saturation Storage'!L42,'Step 1. Meteorological Inputs'!V57*('Step 1. Meteorological Inputs'!L57-'Step 3. Saturation Storage'!L42),0)</f>
        <v>#DIV/0!</v>
      </c>
      <c r="AD42" s="29" t="e">
        <f>IF('Step 1. Meteorological Inputs'!L57&gt;'Step 3. Saturation Storage'!L42,'Step 2. Crown parameters'!$K$23, 0 )</f>
        <v>#DIV/0!</v>
      </c>
      <c r="AE42" s="144" t="e">
        <f t="shared" si="0"/>
        <v>#DIV/0!</v>
      </c>
      <c r="AF42" s="138" t="e">
        <f>IF('Step 1. Meteorological Inputs'!L57&lt;'Step 3. Saturation Storage'!M42,'Step 1. Meteorological Inputs'!L57*'Step 2. Crown parameters'!$G$24, 0)</f>
        <v>#DIV/0!</v>
      </c>
      <c r="AG42" s="29" t="e">
        <f>IF('Step 1. Meteorological Inputs'!L57&gt;'Step 3. Saturation Storage'!M42, 'Step 2. Crown parameters'!$G$24*'Step 3. Saturation Storage'!M42-'Step 2. Crown parameters'!$K$24, 0)</f>
        <v>#DIV/0!</v>
      </c>
      <c r="AH42" s="29" t="e">
        <f>IF('Step 1. Meteorological Inputs'!L57&gt;'Step 3. Saturation Storage'!M42,'Step 1. Meteorological Inputs'!V57*('Step 1. Meteorological Inputs'!L57-'Step 3. Saturation Storage'!M42),0)</f>
        <v>#DIV/0!</v>
      </c>
      <c r="AI42" s="29" t="e">
        <f>IF('Step 1. Meteorological Inputs'!L57&gt;'Step 3. Saturation Storage'!M42,'Step 2. Crown parameters'!$K$24, 0 )</f>
        <v>#DIV/0!</v>
      </c>
      <c r="AJ42" s="144" t="e">
        <f t="shared" si="1"/>
        <v>#DIV/0!</v>
      </c>
      <c r="AK42" s="66"/>
      <c r="AL42" s="66"/>
      <c r="AM42" s="66"/>
      <c r="AN42" s="66"/>
      <c r="AO42" s="66"/>
      <c r="AP42" s="66"/>
      <c r="AQ42" s="66"/>
      <c r="AR42" s="66"/>
      <c r="AS42" s="66"/>
      <c r="AT42" s="66"/>
      <c r="AU42" s="66"/>
      <c r="AV42" s="66"/>
      <c r="AW42" s="66"/>
      <c r="AX42" s="66"/>
      <c r="AY42" s="66"/>
      <c r="AZ42" s="66"/>
      <c r="BA42" s="66"/>
      <c r="BB42" s="66"/>
      <c r="BC42" s="66"/>
      <c r="BD42" s="66"/>
      <c r="BE42" s="66"/>
      <c r="BF42" s="66"/>
      <c r="BG42" s="66"/>
      <c r="BH42" s="66"/>
      <c r="BI42" s="66"/>
      <c r="BJ42" s="66"/>
      <c r="BK42" s="66"/>
      <c r="BL42" s="66"/>
      <c r="BM42" s="66"/>
      <c r="BN42" s="66"/>
      <c r="BO42" s="66"/>
      <c r="BP42" s="66"/>
      <c r="BQ42" s="66"/>
      <c r="BR42" s="66"/>
      <c r="BS42" s="66"/>
      <c r="BT42" s="66"/>
      <c r="BU42" s="66"/>
      <c r="BV42" s="66"/>
      <c r="BW42" s="66"/>
      <c r="BX42" s="66"/>
      <c r="BY42" s="66"/>
      <c r="BZ42" s="66"/>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c r="EK42" s="66"/>
      <c r="EL42" s="66"/>
      <c r="EM42" s="66"/>
      <c r="EN42" s="66"/>
      <c r="EO42" s="66"/>
      <c r="EP42" s="66"/>
      <c r="EQ42" s="66"/>
      <c r="ER42" s="66"/>
      <c r="ES42" s="66"/>
      <c r="ET42" s="66"/>
      <c r="EU42" s="66"/>
      <c r="EV42" s="66"/>
      <c r="EW42" s="66"/>
      <c r="EX42" s="66"/>
      <c r="EY42" s="66"/>
      <c r="EZ42" s="66"/>
      <c r="FA42" s="66"/>
      <c r="FB42" s="66"/>
      <c r="FC42" s="66"/>
      <c r="FD42" s="66"/>
      <c r="FE42" s="66"/>
      <c r="FF42" s="66"/>
      <c r="FG42" s="66"/>
    </row>
    <row r="43" spans="1:163" s="33" customFormat="1" x14ac:dyDescent="0.2">
      <c r="A43" s="59"/>
      <c r="B43" s="60"/>
      <c r="C43" s="60"/>
      <c r="D43" s="138">
        <f>'Step 1. Meteorological Inputs'!D58</f>
        <v>0</v>
      </c>
      <c r="E43" s="29">
        <f>'Step 1. Meteorological Inputs'!E58</f>
        <v>0</v>
      </c>
      <c r="F43" s="139">
        <f>'Step 1. Meteorological Inputs'!F58</f>
        <v>0</v>
      </c>
      <c r="G43" s="138" t="e">
        <f>IF('Step 1. Meteorological Inputs'!L58&lt;'Step 3. Saturation Storage'!H43,'Step 1. Meteorological Inputs'!L58*'Step 2. Crown parameters'!$G$19, 0)</f>
        <v>#DIV/0!</v>
      </c>
      <c r="H43" s="76" t="e">
        <f>IF('Step 1. Meteorological Inputs'!L58&gt;'Step 3. Saturation Storage'!H43, 'Step 2. Crown parameters'!$G$19*'Step 3. Saturation Storage'!H58-'Step 2. Crown parameters'!$K$19, 0)</f>
        <v>#DIV/0!</v>
      </c>
      <c r="I43" s="76" t="e">
        <f>IF('Step 1. Meteorological Inputs'!L58&gt;'Step 3. Saturation Storage'!H43,'Step 1. Meteorological Inputs'!V58*('Step 1. Meteorological Inputs'!L58-'Step 3. Saturation Storage'!H43),0)</f>
        <v>#DIV/0!</v>
      </c>
      <c r="J43" s="77" t="e">
        <f>IF('Step 1. Meteorological Inputs'!L58&gt;'Step 3. Saturation Storage'!H43,'Step 2. Crown parameters'!$I$19*0.01, 0 )</f>
        <v>#DIV/0!</v>
      </c>
      <c r="K43" s="144" t="e">
        <f t="shared" si="2"/>
        <v>#DIV/0!</v>
      </c>
      <c r="L43" s="146" t="e">
        <f>IF('Step 1. Meteorological Inputs'!L58&lt;'Step 3. Saturation Storage'!I43,'Step 1. Meteorological Inputs'!L58*'Step 2. Crown parameters'!$G$20, 0)</f>
        <v>#DIV/0!</v>
      </c>
      <c r="M43" s="77" t="e">
        <f>IF('Step 1. Meteorological Inputs'!L58&gt;'Step 3. Saturation Storage'!I43, 'Step 2. Crown parameters'!$G$20*'Step 3. Saturation Storage'!I43-'Step 2. Crown parameters'!$K$20, 0)</f>
        <v>#DIV/0!</v>
      </c>
      <c r="N43" s="77" t="e">
        <f>IF('Step 1. Meteorological Inputs'!L58&gt;'Step 3. Saturation Storage'!I43,'Step 1. Meteorological Inputs'!V58*('Step 1. Meteorological Inputs'!L58-'Step 3. Saturation Storage'!I43),0)</f>
        <v>#DIV/0!</v>
      </c>
      <c r="O43" s="77" t="e">
        <f>IF('Step 1. Meteorological Inputs'!L58&gt;'Step 3. Saturation Storage'!I43,'Step 2. Crown parameters'!$I$20*0.01, 0 )</f>
        <v>#DIV/0!</v>
      </c>
      <c r="P43" s="144" t="e">
        <f t="shared" si="3"/>
        <v>#DIV/0!</v>
      </c>
      <c r="Q43" s="146" t="e">
        <f>IF('Step 1. Meteorological Inputs'!L58&lt;'Step 3. Saturation Storage'!J43,'Step 1. Meteorological Inputs'!L58*'Step 2. Crown parameters'!$G$21, 0)</f>
        <v>#DIV/0!</v>
      </c>
      <c r="R43" s="77" t="e">
        <f>IF('Step 1. Meteorological Inputs'!L58&gt;'Step 3. Saturation Storage'!J43, 'Step 2. Crown parameters'!$G$21*'Step 3. Saturation Storage'!J43-'Step 2. Crown parameters'!$K$21, 0)</f>
        <v>#DIV/0!</v>
      </c>
      <c r="S43" s="77" t="e">
        <f>IF('Step 1. Meteorological Inputs'!L58&gt;'Step 3. Saturation Storage'!J43,'Step 1. Meteorological Inputs'!V58*('Step 1. Meteorological Inputs'!L58-'Step 3. Saturation Storage'!J43),0)</f>
        <v>#DIV/0!</v>
      </c>
      <c r="T43" s="77" t="e">
        <f>IF('Step 1. Meteorological Inputs'!L58&gt;'Step 3. Saturation Storage'!J43,'Step 2. Crown parameters'!$I$21*0.01, 0 )</f>
        <v>#DIV/0!</v>
      </c>
      <c r="U43" s="144" t="e">
        <f t="shared" si="4"/>
        <v>#DIV/0!</v>
      </c>
      <c r="V43" s="146" t="e">
        <f>IF('Step 1. Meteorological Inputs'!L58&lt;'Step 3. Saturation Storage'!K43,'Step 1. Meteorological Inputs'!L58*'Step 2. Crown parameters'!$G$22, 0)</f>
        <v>#DIV/0!</v>
      </c>
      <c r="W43" s="77" t="e">
        <f>IF('Step 1. Meteorological Inputs'!L58&gt;'Step 3. Saturation Storage'!K43, 'Step 2. Crown parameters'!$G$22*'Step 3. Saturation Storage'!K43-'Step 2. Crown parameters'!$K$22, 0)</f>
        <v>#DIV/0!</v>
      </c>
      <c r="X43" s="77" t="e">
        <f>IF('Step 1. Meteorological Inputs'!L58&gt;'Step 3. Saturation Storage'!K43,'Step 1. Meteorological Inputs'!V58*('Step 1. Meteorological Inputs'!L58-'Step 3. Saturation Storage'!K43),0)</f>
        <v>#DIV/0!</v>
      </c>
      <c r="Y43" s="77" t="e">
        <f>IF('Step 1. Meteorological Inputs'!L58&gt;'Step 3. Saturation Storage'!K43,'Step 2. Crown parameters'!$I$22*0.01, 0 )</f>
        <v>#DIV/0!</v>
      </c>
      <c r="Z43" s="144" t="e">
        <f t="shared" si="5"/>
        <v>#DIV/0!</v>
      </c>
      <c r="AA43" s="138" t="e">
        <f>IF('Step 1. Meteorological Inputs'!L58&lt;'Step 3. Saturation Storage'!L43,'Step 1. Meteorological Inputs'!L58*'Step 2. Crown parameters'!$G$23, 0)</f>
        <v>#DIV/0!</v>
      </c>
      <c r="AB43" s="29" t="e">
        <f>IF('Step 1. Meteorological Inputs'!L58&gt;'Step 3. Saturation Storage'!L43, 'Step 2. Crown parameters'!$G$23*'Step 3. Saturation Storage'!L43-'Step 2. Crown parameters'!$K$23, 0)</f>
        <v>#DIV/0!</v>
      </c>
      <c r="AC43" s="29" t="e">
        <f>IF('Step 1. Meteorological Inputs'!L58&gt;'Step 3. Saturation Storage'!L43,'Step 1. Meteorological Inputs'!V58*('Step 1. Meteorological Inputs'!L58-'Step 3. Saturation Storage'!L43),0)</f>
        <v>#DIV/0!</v>
      </c>
      <c r="AD43" s="29" t="e">
        <f>IF('Step 1. Meteorological Inputs'!L58&gt;'Step 3. Saturation Storage'!L43,'Step 2. Crown parameters'!$K$23, 0 )</f>
        <v>#DIV/0!</v>
      </c>
      <c r="AE43" s="144" t="e">
        <f t="shared" si="0"/>
        <v>#DIV/0!</v>
      </c>
      <c r="AF43" s="138" t="e">
        <f>IF('Step 1. Meteorological Inputs'!L58&lt;'Step 3. Saturation Storage'!M43,'Step 1. Meteorological Inputs'!L58*'Step 2. Crown parameters'!$G$24, 0)</f>
        <v>#DIV/0!</v>
      </c>
      <c r="AG43" s="29" t="e">
        <f>IF('Step 1. Meteorological Inputs'!L58&gt;'Step 3. Saturation Storage'!M43, 'Step 2. Crown parameters'!$G$24*'Step 3. Saturation Storage'!M43-'Step 2. Crown parameters'!$K$24, 0)</f>
        <v>#DIV/0!</v>
      </c>
      <c r="AH43" s="29" t="e">
        <f>IF('Step 1. Meteorological Inputs'!L58&gt;'Step 3. Saturation Storage'!M43,'Step 1. Meteorological Inputs'!V58*('Step 1. Meteorological Inputs'!L58-'Step 3. Saturation Storage'!M43),0)</f>
        <v>#DIV/0!</v>
      </c>
      <c r="AI43" s="29" t="e">
        <f>IF('Step 1. Meteorological Inputs'!L58&gt;'Step 3. Saturation Storage'!M43,'Step 2. Crown parameters'!$K$24, 0 )</f>
        <v>#DIV/0!</v>
      </c>
      <c r="AJ43" s="144" t="e">
        <f t="shared" si="1"/>
        <v>#DIV/0!</v>
      </c>
      <c r="AK43" s="66"/>
      <c r="AL43" s="66"/>
      <c r="AM43" s="66"/>
      <c r="AN43" s="66"/>
      <c r="AO43" s="66"/>
      <c r="AP43" s="66"/>
      <c r="AQ43" s="66"/>
      <c r="AR43" s="66"/>
      <c r="AS43" s="66"/>
      <c r="AT43" s="66"/>
      <c r="AU43" s="66"/>
      <c r="AV43" s="66"/>
      <c r="AW43" s="66"/>
      <c r="AX43" s="66"/>
      <c r="AY43" s="66"/>
      <c r="AZ43" s="66"/>
      <c r="BA43" s="66"/>
      <c r="BB43" s="66"/>
      <c r="BC43" s="66"/>
      <c r="BD43" s="66"/>
      <c r="BE43" s="66"/>
      <c r="BF43" s="66"/>
      <c r="BG43" s="66"/>
      <c r="BH43" s="66"/>
      <c r="BI43" s="66"/>
      <c r="BJ43" s="66"/>
      <c r="BK43" s="66"/>
      <c r="BL43" s="66"/>
      <c r="BM43" s="66"/>
      <c r="BN43" s="66"/>
      <c r="BO43" s="66"/>
      <c r="BP43" s="66"/>
      <c r="BQ43" s="66"/>
      <c r="BR43" s="66"/>
      <c r="BS43" s="66"/>
      <c r="BT43" s="66"/>
      <c r="BU43" s="66"/>
      <c r="BV43" s="66"/>
      <c r="BW43" s="66"/>
      <c r="BX43" s="66"/>
      <c r="BY43" s="66"/>
      <c r="BZ43" s="66"/>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c r="EK43" s="66"/>
      <c r="EL43" s="66"/>
      <c r="EM43" s="66"/>
      <c r="EN43" s="66"/>
      <c r="EO43" s="66"/>
      <c r="EP43" s="66"/>
      <c r="EQ43" s="66"/>
      <c r="ER43" s="66"/>
      <c r="ES43" s="66"/>
      <c r="ET43" s="66"/>
      <c r="EU43" s="66"/>
      <c r="EV43" s="66"/>
      <c r="EW43" s="66"/>
      <c r="EX43" s="66"/>
      <c r="EY43" s="66"/>
      <c r="EZ43" s="66"/>
      <c r="FA43" s="66"/>
      <c r="FB43" s="66"/>
      <c r="FC43" s="66"/>
      <c r="FD43" s="66"/>
      <c r="FE43" s="66"/>
      <c r="FF43" s="66"/>
      <c r="FG43" s="66"/>
    </row>
    <row r="44" spans="1:163" s="33" customFormat="1" x14ac:dyDescent="0.2">
      <c r="A44" s="59"/>
      <c r="B44" s="60"/>
      <c r="C44" s="60"/>
      <c r="D44" s="138">
        <f>'Step 1. Meteorological Inputs'!D59</f>
        <v>0</v>
      </c>
      <c r="E44" s="29">
        <f>'Step 1. Meteorological Inputs'!E59</f>
        <v>0</v>
      </c>
      <c r="F44" s="139">
        <f>'Step 1. Meteorological Inputs'!F59</f>
        <v>0</v>
      </c>
      <c r="G44" s="138" t="e">
        <f>IF('Step 1. Meteorological Inputs'!L59&lt;'Step 3. Saturation Storage'!H44,'Step 1. Meteorological Inputs'!L59*'Step 2. Crown parameters'!$G$19, 0)</f>
        <v>#DIV/0!</v>
      </c>
      <c r="H44" s="76" t="e">
        <f>IF('Step 1. Meteorological Inputs'!L59&gt;'Step 3. Saturation Storage'!H44, 'Step 2. Crown parameters'!$G$19*'Step 3. Saturation Storage'!H59-'Step 2. Crown parameters'!$K$19, 0)</f>
        <v>#DIV/0!</v>
      </c>
      <c r="I44" s="76" t="e">
        <f>IF('Step 1. Meteorological Inputs'!L59&gt;'Step 3. Saturation Storage'!H44,'Step 1. Meteorological Inputs'!V59*('Step 1. Meteorological Inputs'!L59-'Step 3. Saturation Storage'!H44),0)</f>
        <v>#DIV/0!</v>
      </c>
      <c r="J44" s="77" t="e">
        <f>IF('Step 1. Meteorological Inputs'!L59&gt;'Step 3. Saturation Storage'!H44,'Step 2. Crown parameters'!$I$19*0.01, 0 )</f>
        <v>#DIV/0!</v>
      </c>
      <c r="K44" s="144" t="e">
        <f t="shared" si="2"/>
        <v>#DIV/0!</v>
      </c>
      <c r="L44" s="146" t="e">
        <f>IF('Step 1. Meteorological Inputs'!L59&lt;'Step 3. Saturation Storage'!I44,'Step 1. Meteorological Inputs'!L59*'Step 2. Crown parameters'!$G$20, 0)</f>
        <v>#DIV/0!</v>
      </c>
      <c r="M44" s="77" t="e">
        <f>IF('Step 1. Meteorological Inputs'!L59&gt;'Step 3. Saturation Storage'!I44, 'Step 2. Crown parameters'!$G$20*'Step 3. Saturation Storage'!I44-'Step 2. Crown parameters'!$K$20, 0)</f>
        <v>#DIV/0!</v>
      </c>
      <c r="N44" s="77" t="e">
        <f>IF('Step 1. Meteorological Inputs'!L59&gt;'Step 3. Saturation Storage'!I44,'Step 1. Meteorological Inputs'!V59*('Step 1. Meteorological Inputs'!L59-'Step 3. Saturation Storage'!I44),0)</f>
        <v>#DIV/0!</v>
      </c>
      <c r="O44" s="77" t="e">
        <f>IF('Step 1. Meteorological Inputs'!L59&gt;'Step 3. Saturation Storage'!I44,'Step 2. Crown parameters'!$I$20*0.01, 0 )</f>
        <v>#DIV/0!</v>
      </c>
      <c r="P44" s="144" t="e">
        <f t="shared" si="3"/>
        <v>#DIV/0!</v>
      </c>
      <c r="Q44" s="146" t="e">
        <f>IF('Step 1. Meteorological Inputs'!L59&lt;'Step 3. Saturation Storage'!J44,'Step 1. Meteorological Inputs'!L59*'Step 2. Crown parameters'!$G$21, 0)</f>
        <v>#DIV/0!</v>
      </c>
      <c r="R44" s="77" t="e">
        <f>IF('Step 1. Meteorological Inputs'!L59&gt;'Step 3. Saturation Storage'!J44, 'Step 2. Crown parameters'!$G$21*'Step 3. Saturation Storage'!J44-'Step 2. Crown parameters'!$K$21, 0)</f>
        <v>#DIV/0!</v>
      </c>
      <c r="S44" s="77" t="e">
        <f>IF('Step 1. Meteorological Inputs'!L59&gt;'Step 3. Saturation Storage'!J44,'Step 1. Meteorological Inputs'!V59*('Step 1. Meteorological Inputs'!L59-'Step 3. Saturation Storage'!J44),0)</f>
        <v>#DIV/0!</v>
      </c>
      <c r="T44" s="77" t="e">
        <f>IF('Step 1. Meteorological Inputs'!L59&gt;'Step 3. Saturation Storage'!J44,'Step 2. Crown parameters'!$I$21*0.01, 0 )</f>
        <v>#DIV/0!</v>
      </c>
      <c r="U44" s="144" t="e">
        <f t="shared" si="4"/>
        <v>#DIV/0!</v>
      </c>
      <c r="V44" s="146" t="e">
        <f>IF('Step 1. Meteorological Inputs'!L59&lt;'Step 3. Saturation Storage'!K44,'Step 1. Meteorological Inputs'!L59*'Step 2. Crown parameters'!$G$22, 0)</f>
        <v>#DIV/0!</v>
      </c>
      <c r="W44" s="77" t="e">
        <f>IF('Step 1. Meteorological Inputs'!L59&gt;'Step 3. Saturation Storage'!K44, 'Step 2. Crown parameters'!$G$22*'Step 3. Saturation Storage'!K44-'Step 2. Crown parameters'!$K$22, 0)</f>
        <v>#DIV/0!</v>
      </c>
      <c r="X44" s="77" t="e">
        <f>IF('Step 1. Meteorological Inputs'!L59&gt;'Step 3. Saturation Storage'!K44,'Step 1. Meteorological Inputs'!V59*('Step 1. Meteorological Inputs'!L59-'Step 3. Saturation Storage'!K44),0)</f>
        <v>#DIV/0!</v>
      </c>
      <c r="Y44" s="77" t="e">
        <f>IF('Step 1. Meteorological Inputs'!L59&gt;'Step 3. Saturation Storage'!K44,'Step 2. Crown parameters'!$I$22*0.01, 0 )</f>
        <v>#DIV/0!</v>
      </c>
      <c r="Z44" s="144" t="e">
        <f t="shared" si="5"/>
        <v>#DIV/0!</v>
      </c>
      <c r="AA44" s="138" t="e">
        <f>IF('Step 1. Meteorological Inputs'!L59&lt;'Step 3. Saturation Storage'!L44,'Step 1. Meteorological Inputs'!L59*'Step 2. Crown parameters'!$G$23, 0)</f>
        <v>#DIV/0!</v>
      </c>
      <c r="AB44" s="29" t="e">
        <f>IF('Step 1. Meteorological Inputs'!L59&gt;'Step 3. Saturation Storage'!L44, 'Step 2. Crown parameters'!$G$23*'Step 3. Saturation Storage'!L44-'Step 2. Crown parameters'!$K$23, 0)</f>
        <v>#DIV/0!</v>
      </c>
      <c r="AC44" s="29" t="e">
        <f>IF('Step 1. Meteorological Inputs'!L59&gt;'Step 3. Saturation Storage'!L44,'Step 1. Meteorological Inputs'!V59*('Step 1. Meteorological Inputs'!L59-'Step 3. Saturation Storage'!L44),0)</f>
        <v>#DIV/0!</v>
      </c>
      <c r="AD44" s="29" t="e">
        <f>IF('Step 1. Meteorological Inputs'!L59&gt;'Step 3. Saturation Storage'!L44,'Step 2. Crown parameters'!$K$23, 0 )</f>
        <v>#DIV/0!</v>
      </c>
      <c r="AE44" s="144" t="e">
        <f t="shared" si="0"/>
        <v>#DIV/0!</v>
      </c>
      <c r="AF44" s="138" t="e">
        <f>IF('Step 1. Meteorological Inputs'!L59&lt;'Step 3. Saturation Storage'!M44,'Step 1. Meteorological Inputs'!L59*'Step 2. Crown parameters'!$G$24, 0)</f>
        <v>#DIV/0!</v>
      </c>
      <c r="AG44" s="29" t="e">
        <f>IF('Step 1. Meteorological Inputs'!L59&gt;'Step 3. Saturation Storage'!M44, 'Step 2. Crown parameters'!$G$24*'Step 3. Saturation Storage'!M44-'Step 2. Crown parameters'!$K$24, 0)</f>
        <v>#DIV/0!</v>
      </c>
      <c r="AH44" s="29" t="e">
        <f>IF('Step 1. Meteorological Inputs'!L59&gt;'Step 3. Saturation Storage'!M44,'Step 1. Meteorological Inputs'!V59*('Step 1. Meteorological Inputs'!L59-'Step 3. Saturation Storage'!M44),0)</f>
        <v>#DIV/0!</v>
      </c>
      <c r="AI44" s="29" t="e">
        <f>IF('Step 1. Meteorological Inputs'!L59&gt;'Step 3. Saturation Storage'!M44,'Step 2. Crown parameters'!$K$24, 0 )</f>
        <v>#DIV/0!</v>
      </c>
      <c r="AJ44" s="144" t="e">
        <f t="shared" si="1"/>
        <v>#DIV/0!</v>
      </c>
      <c r="AK44" s="66"/>
      <c r="AL44" s="66"/>
      <c r="AM44" s="66"/>
      <c r="AN44" s="66"/>
      <c r="AO44" s="66"/>
      <c r="AP44" s="66"/>
      <c r="AQ44" s="66"/>
      <c r="AR44" s="66"/>
      <c r="AS44" s="66"/>
      <c r="AT44" s="66"/>
      <c r="AU44" s="66"/>
      <c r="AV44" s="66"/>
      <c r="AW44" s="66"/>
      <c r="AX44" s="66"/>
      <c r="AY44" s="66"/>
      <c r="AZ44" s="66"/>
      <c r="BA44" s="66"/>
      <c r="BB44" s="66"/>
      <c r="BC44" s="66"/>
      <c r="BD44" s="66"/>
      <c r="BE44" s="66"/>
      <c r="BF44" s="66"/>
      <c r="BG44" s="66"/>
      <c r="BH44" s="66"/>
      <c r="BI44" s="66"/>
      <c r="BJ44" s="66"/>
      <c r="BK44" s="66"/>
      <c r="BL44" s="66"/>
      <c r="BM44" s="66"/>
      <c r="BN44" s="66"/>
      <c r="BO44" s="66"/>
      <c r="BP44" s="66"/>
      <c r="BQ44" s="66"/>
      <c r="BR44" s="66"/>
      <c r="BS44" s="66"/>
      <c r="BT44" s="66"/>
      <c r="BU44" s="66"/>
      <c r="BV44" s="66"/>
      <c r="BW44" s="66"/>
      <c r="BX44" s="66"/>
      <c r="BY44" s="66"/>
      <c r="BZ44" s="66"/>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c r="EK44" s="66"/>
      <c r="EL44" s="66"/>
      <c r="EM44" s="66"/>
      <c r="EN44" s="66"/>
      <c r="EO44" s="66"/>
      <c r="EP44" s="66"/>
      <c r="EQ44" s="66"/>
      <c r="ER44" s="66"/>
      <c r="ES44" s="66"/>
      <c r="ET44" s="66"/>
      <c r="EU44" s="66"/>
      <c r="EV44" s="66"/>
      <c r="EW44" s="66"/>
      <c r="EX44" s="66"/>
      <c r="EY44" s="66"/>
      <c r="EZ44" s="66"/>
      <c r="FA44" s="66"/>
      <c r="FB44" s="66"/>
      <c r="FC44" s="66"/>
      <c r="FD44" s="66"/>
      <c r="FE44" s="66"/>
      <c r="FF44" s="66"/>
      <c r="FG44" s="66"/>
    </row>
    <row r="45" spans="1:163" s="33" customFormat="1" ht="16" customHeight="1" x14ac:dyDescent="0.2">
      <c r="A45" s="59"/>
      <c r="B45" s="60"/>
      <c r="C45" s="60"/>
      <c r="D45" s="138">
        <f>'Step 1. Meteorological Inputs'!D60</f>
        <v>0</v>
      </c>
      <c r="E45" s="29">
        <f>'Step 1. Meteorological Inputs'!E60</f>
        <v>0</v>
      </c>
      <c r="F45" s="139">
        <f>'Step 1. Meteorological Inputs'!F60</f>
        <v>0</v>
      </c>
      <c r="G45" s="138" t="e">
        <f>IF('Step 1. Meteorological Inputs'!L60&lt;'Step 3. Saturation Storage'!H45,'Step 1. Meteorological Inputs'!L60*'Step 2. Crown parameters'!$G$19, 0)</f>
        <v>#DIV/0!</v>
      </c>
      <c r="H45" s="76" t="e">
        <f>IF('Step 1. Meteorological Inputs'!L60&gt;'Step 3. Saturation Storage'!H45, 'Step 2. Crown parameters'!$G$19*'Step 3. Saturation Storage'!H60-'Step 2. Crown parameters'!$K$19, 0)</f>
        <v>#DIV/0!</v>
      </c>
      <c r="I45" s="76" t="e">
        <f>IF('Step 1. Meteorological Inputs'!L60&gt;'Step 3. Saturation Storage'!H45,'Step 1. Meteorological Inputs'!V60*('Step 1. Meteorological Inputs'!L60-'Step 3. Saturation Storage'!H45),0)</f>
        <v>#DIV/0!</v>
      </c>
      <c r="J45" s="77" t="e">
        <f>IF('Step 1. Meteorological Inputs'!L60&gt;'Step 3. Saturation Storage'!H45,'Step 2. Crown parameters'!$I$19*0.01, 0 )</f>
        <v>#DIV/0!</v>
      </c>
      <c r="K45" s="144" t="e">
        <f t="shared" si="2"/>
        <v>#DIV/0!</v>
      </c>
      <c r="L45" s="146" t="e">
        <f>IF('Step 1. Meteorological Inputs'!L60&lt;'Step 3. Saturation Storage'!I45,'Step 1. Meteorological Inputs'!L60*'Step 2. Crown parameters'!$G$20, 0)</f>
        <v>#DIV/0!</v>
      </c>
      <c r="M45" s="77" t="e">
        <f>IF('Step 1. Meteorological Inputs'!L60&gt;'Step 3. Saturation Storage'!I45, 'Step 2. Crown parameters'!$G$20*'Step 3. Saturation Storage'!I45-'Step 2. Crown parameters'!$K$20, 0)</f>
        <v>#DIV/0!</v>
      </c>
      <c r="N45" s="77" t="e">
        <f>IF('Step 1. Meteorological Inputs'!L60&gt;'Step 3. Saturation Storage'!I45,'Step 1. Meteorological Inputs'!V60*('Step 1. Meteorological Inputs'!L60-'Step 3. Saturation Storage'!I45),0)</f>
        <v>#DIV/0!</v>
      </c>
      <c r="O45" s="77" t="e">
        <f>IF('Step 1. Meteorological Inputs'!L60&gt;'Step 3. Saturation Storage'!I45,'Step 2. Crown parameters'!$I$20*0.01, 0 )</f>
        <v>#DIV/0!</v>
      </c>
      <c r="P45" s="144" t="e">
        <f t="shared" si="3"/>
        <v>#DIV/0!</v>
      </c>
      <c r="Q45" s="146" t="e">
        <f>IF('Step 1. Meteorological Inputs'!L60&lt;'Step 3. Saturation Storage'!J45,'Step 1. Meteorological Inputs'!L60*'Step 2. Crown parameters'!$G$21, 0)</f>
        <v>#DIV/0!</v>
      </c>
      <c r="R45" s="77" t="e">
        <f>IF('Step 1. Meteorological Inputs'!L60&gt;'Step 3. Saturation Storage'!J45, 'Step 2. Crown parameters'!$G$21*'Step 3. Saturation Storage'!J45-'Step 2. Crown parameters'!$K$21, 0)</f>
        <v>#DIV/0!</v>
      </c>
      <c r="S45" s="77" t="e">
        <f>IF('Step 1. Meteorological Inputs'!L60&gt;'Step 3. Saturation Storage'!J45,'Step 1. Meteorological Inputs'!V60*('Step 1. Meteorological Inputs'!L60-'Step 3. Saturation Storage'!J45),0)</f>
        <v>#DIV/0!</v>
      </c>
      <c r="T45" s="77" t="e">
        <f>IF('Step 1. Meteorological Inputs'!L60&gt;'Step 3. Saturation Storage'!J45,'Step 2. Crown parameters'!$I$21*0.01, 0 )</f>
        <v>#DIV/0!</v>
      </c>
      <c r="U45" s="144" t="e">
        <f t="shared" si="4"/>
        <v>#DIV/0!</v>
      </c>
      <c r="V45" s="146" t="e">
        <f>IF('Step 1. Meteorological Inputs'!L60&lt;'Step 3. Saturation Storage'!K45,'Step 1. Meteorological Inputs'!L60*'Step 2. Crown parameters'!$G$22, 0)</f>
        <v>#DIV/0!</v>
      </c>
      <c r="W45" s="77" t="e">
        <f>IF('Step 1. Meteorological Inputs'!L60&gt;'Step 3. Saturation Storage'!K45, 'Step 2. Crown parameters'!$G$22*'Step 3. Saturation Storage'!K45-'Step 2. Crown parameters'!$K$22, 0)</f>
        <v>#DIV/0!</v>
      </c>
      <c r="X45" s="77" t="e">
        <f>IF('Step 1. Meteorological Inputs'!L60&gt;'Step 3. Saturation Storage'!K45,'Step 1. Meteorological Inputs'!V60*('Step 1. Meteorological Inputs'!L60-'Step 3. Saturation Storage'!K45),0)</f>
        <v>#DIV/0!</v>
      </c>
      <c r="Y45" s="77" t="e">
        <f>IF('Step 1. Meteorological Inputs'!L60&gt;'Step 3. Saturation Storage'!K45,'Step 2. Crown parameters'!$I$22*0.01, 0 )</f>
        <v>#DIV/0!</v>
      </c>
      <c r="Z45" s="144" t="e">
        <f t="shared" si="5"/>
        <v>#DIV/0!</v>
      </c>
      <c r="AA45" s="138" t="e">
        <f>IF('Step 1. Meteorological Inputs'!L60&lt;'Step 3. Saturation Storage'!L45,'Step 1. Meteorological Inputs'!L60*'Step 2. Crown parameters'!$G$23, 0)</f>
        <v>#DIV/0!</v>
      </c>
      <c r="AB45" s="29" t="e">
        <f>IF('Step 1. Meteorological Inputs'!L60&gt;'Step 3. Saturation Storage'!L45, 'Step 2. Crown parameters'!$G$23*'Step 3. Saturation Storage'!L45-'Step 2. Crown parameters'!$K$23, 0)</f>
        <v>#DIV/0!</v>
      </c>
      <c r="AC45" s="29" t="e">
        <f>IF('Step 1. Meteorological Inputs'!L60&gt;'Step 3. Saturation Storage'!L45,'Step 1. Meteorological Inputs'!V60*('Step 1. Meteorological Inputs'!L60-'Step 3. Saturation Storage'!L45),0)</f>
        <v>#DIV/0!</v>
      </c>
      <c r="AD45" s="29" t="e">
        <f>IF('Step 1. Meteorological Inputs'!L60&gt;'Step 3. Saturation Storage'!L45,'Step 2. Crown parameters'!$K$23, 0 )</f>
        <v>#DIV/0!</v>
      </c>
      <c r="AE45" s="144" t="e">
        <f t="shared" si="0"/>
        <v>#DIV/0!</v>
      </c>
      <c r="AF45" s="138" t="e">
        <f>IF('Step 1. Meteorological Inputs'!L60&lt;'Step 3. Saturation Storage'!M45,'Step 1. Meteorological Inputs'!L60*'Step 2. Crown parameters'!$G$24, 0)</f>
        <v>#DIV/0!</v>
      </c>
      <c r="AG45" s="29" t="e">
        <f>IF('Step 1. Meteorological Inputs'!L60&gt;'Step 3. Saturation Storage'!M45, 'Step 2. Crown parameters'!$G$24*'Step 3. Saturation Storage'!M45-'Step 2. Crown parameters'!$K$24, 0)</f>
        <v>#DIV/0!</v>
      </c>
      <c r="AH45" s="29" t="e">
        <f>IF('Step 1. Meteorological Inputs'!L60&gt;'Step 3. Saturation Storage'!M45,'Step 1. Meteorological Inputs'!V60*('Step 1. Meteorological Inputs'!L60-'Step 3. Saturation Storage'!M45),0)</f>
        <v>#DIV/0!</v>
      </c>
      <c r="AI45" s="29" t="e">
        <f>IF('Step 1. Meteorological Inputs'!L60&gt;'Step 3. Saturation Storage'!M45,'Step 2. Crown parameters'!$K$24, 0 )</f>
        <v>#DIV/0!</v>
      </c>
      <c r="AJ45" s="144" t="e">
        <f t="shared" si="1"/>
        <v>#DIV/0!</v>
      </c>
      <c r="AK45" s="66"/>
      <c r="AL45" s="66"/>
      <c r="AM45" s="66"/>
      <c r="AN45" s="66"/>
      <c r="AO45" s="66"/>
      <c r="AP45" s="66"/>
      <c r="AQ45" s="66"/>
      <c r="AR45" s="66"/>
      <c r="AS45" s="66"/>
      <c r="AT45" s="66"/>
      <c r="AU45" s="66"/>
      <c r="AV45" s="66"/>
      <c r="AW45" s="66"/>
      <c r="AX45" s="66"/>
      <c r="AY45" s="66"/>
      <c r="AZ45" s="66"/>
      <c r="BA45" s="66"/>
      <c r="BB45" s="66"/>
      <c r="BC45" s="66"/>
      <c r="BD45" s="66"/>
      <c r="BE45" s="66"/>
      <c r="BF45" s="66"/>
      <c r="BG45" s="66"/>
      <c r="BH45" s="66"/>
      <c r="BI45" s="66"/>
      <c r="BJ45" s="66"/>
      <c r="BK45" s="66"/>
      <c r="BL45" s="66"/>
      <c r="BM45" s="66"/>
      <c r="BN45" s="66"/>
      <c r="BO45" s="66"/>
      <c r="BP45" s="66"/>
      <c r="BQ45" s="66"/>
      <c r="BR45" s="66"/>
      <c r="BS45" s="66"/>
      <c r="BT45" s="66"/>
      <c r="BU45" s="66"/>
      <c r="BV45" s="66"/>
      <c r="BW45" s="66"/>
      <c r="BX45" s="66"/>
      <c r="BY45" s="66"/>
      <c r="BZ45" s="66"/>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c r="EK45" s="66"/>
      <c r="EL45" s="66"/>
      <c r="EM45" s="66"/>
      <c r="EN45" s="66"/>
      <c r="EO45" s="66"/>
      <c r="EP45" s="66"/>
      <c r="EQ45" s="66"/>
      <c r="ER45" s="66"/>
      <c r="ES45" s="66"/>
      <c r="ET45" s="66"/>
      <c r="EU45" s="66"/>
      <c r="EV45" s="66"/>
      <c r="EW45" s="66"/>
      <c r="EX45" s="66"/>
      <c r="EY45" s="66"/>
      <c r="EZ45" s="66"/>
      <c r="FA45" s="66"/>
      <c r="FB45" s="66"/>
      <c r="FC45" s="66"/>
      <c r="FD45" s="66"/>
      <c r="FE45" s="66"/>
      <c r="FF45" s="66"/>
      <c r="FG45" s="66"/>
    </row>
    <row r="46" spans="1:163" s="33" customFormat="1" x14ac:dyDescent="0.2">
      <c r="A46" s="59"/>
      <c r="B46" s="60"/>
      <c r="C46" s="60"/>
      <c r="D46" s="138">
        <f>'Step 1. Meteorological Inputs'!D61</f>
        <v>0</v>
      </c>
      <c r="E46" s="29">
        <f>'Step 1. Meteorological Inputs'!E61</f>
        <v>0</v>
      </c>
      <c r="F46" s="139">
        <f>'Step 1. Meteorological Inputs'!F61</f>
        <v>0</v>
      </c>
      <c r="G46" s="138" t="e">
        <f>IF('Step 1. Meteorological Inputs'!L61&lt;'Step 3. Saturation Storage'!H46,'Step 1. Meteorological Inputs'!L61*'Step 2. Crown parameters'!$G$19, 0)</f>
        <v>#DIV/0!</v>
      </c>
      <c r="H46" s="76" t="e">
        <f>IF('Step 1. Meteorological Inputs'!L61&gt;'Step 3. Saturation Storage'!H46, 'Step 2. Crown parameters'!$G$19*'Step 3. Saturation Storage'!H61-'Step 2. Crown parameters'!$K$19, 0)</f>
        <v>#DIV/0!</v>
      </c>
      <c r="I46" s="76" t="e">
        <f>IF('Step 1. Meteorological Inputs'!L61&gt;'Step 3. Saturation Storage'!H46,'Step 1. Meteorological Inputs'!V61*('Step 1. Meteorological Inputs'!L61-'Step 3. Saturation Storage'!H46),0)</f>
        <v>#DIV/0!</v>
      </c>
      <c r="J46" s="77" t="e">
        <f>IF('Step 1. Meteorological Inputs'!L61&gt;'Step 3. Saturation Storage'!H46,'Step 2. Crown parameters'!$I$19*0.01, 0 )</f>
        <v>#DIV/0!</v>
      </c>
      <c r="K46" s="144" t="e">
        <f t="shared" si="2"/>
        <v>#DIV/0!</v>
      </c>
      <c r="L46" s="146" t="e">
        <f>IF('Step 1. Meteorological Inputs'!L61&lt;'Step 3. Saturation Storage'!I46,'Step 1. Meteorological Inputs'!L61*'Step 2. Crown parameters'!$G$20, 0)</f>
        <v>#DIV/0!</v>
      </c>
      <c r="M46" s="77" t="e">
        <f>IF('Step 1. Meteorological Inputs'!L61&gt;'Step 3. Saturation Storage'!I46, 'Step 2. Crown parameters'!$G$20*'Step 3. Saturation Storage'!I46-'Step 2. Crown parameters'!$K$20, 0)</f>
        <v>#DIV/0!</v>
      </c>
      <c r="N46" s="77" t="e">
        <f>IF('Step 1. Meteorological Inputs'!L61&gt;'Step 3. Saturation Storage'!I46,'Step 1. Meteorological Inputs'!V61*('Step 1. Meteorological Inputs'!L61-'Step 3. Saturation Storage'!I46),0)</f>
        <v>#DIV/0!</v>
      </c>
      <c r="O46" s="77" t="e">
        <f>IF('Step 1. Meteorological Inputs'!L61&gt;'Step 3. Saturation Storage'!I46,'Step 2. Crown parameters'!$I$20*0.01, 0 )</f>
        <v>#DIV/0!</v>
      </c>
      <c r="P46" s="144" t="e">
        <f t="shared" si="3"/>
        <v>#DIV/0!</v>
      </c>
      <c r="Q46" s="146" t="e">
        <f>IF('Step 1. Meteorological Inputs'!L61&lt;'Step 3. Saturation Storage'!J46,'Step 1. Meteorological Inputs'!L61*'Step 2. Crown parameters'!$G$21, 0)</f>
        <v>#DIV/0!</v>
      </c>
      <c r="R46" s="77" t="e">
        <f>IF('Step 1. Meteorological Inputs'!L61&gt;'Step 3. Saturation Storage'!J46, 'Step 2. Crown parameters'!$G$21*'Step 3. Saturation Storage'!J46-'Step 2. Crown parameters'!$K$21, 0)</f>
        <v>#DIV/0!</v>
      </c>
      <c r="S46" s="77" t="e">
        <f>IF('Step 1. Meteorological Inputs'!L61&gt;'Step 3. Saturation Storage'!J46,'Step 1. Meteorological Inputs'!V61*('Step 1. Meteorological Inputs'!L61-'Step 3. Saturation Storage'!J46),0)</f>
        <v>#DIV/0!</v>
      </c>
      <c r="T46" s="77" t="e">
        <f>IF('Step 1. Meteorological Inputs'!L61&gt;'Step 3. Saturation Storage'!J46,'Step 2. Crown parameters'!$I$21*0.01, 0 )</f>
        <v>#DIV/0!</v>
      </c>
      <c r="U46" s="144" t="e">
        <f t="shared" si="4"/>
        <v>#DIV/0!</v>
      </c>
      <c r="V46" s="146" t="e">
        <f>IF('Step 1. Meteorological Inputs'!L61&lt;'Step 3. Saturation Storage'!K46,'Step 1. Meteorological Inputs'!L61*'Step 2. Crown parameters'!$G$22, 0)</f>
        <v>#DIV/0!</v>
      </c>
      <c r="W46" s="77" t="e">
        <f>IF('Step 1. Meteorological Inputs'!L61&gt;'Step 3. Saturation Storage'!K46, 'Step 2. Crown parameters'!$G$22*'Step 3. Saturation Storage'!K46-'Step 2. Crown parameters'!$K$22, 0)</f>
        <v>#DIV/0!</v>
      </c>
      <c r="X46" s="77" t="e">
        <f>IF('Step 1. Meteorological Inputs'!L61&gt;'Step 3. Saturation Storage'!K46,'Step 1. Meteorological Inputs'!V61*('Step 1. Meteorological Inputs'!L61-'Step 3. Saturation Storage'!K46),0)</f>
        <v>#DIV/0!</v>
      </c>
      <c r="Y46" s="77" t="e">
        <f>IF('Step 1. Meteorological Inputs'!L61&gt;'Step 3. Saturation Storage'!K46,'Step 2. Crown parameters'!$I$22*0.01, 0 )</f>
        <v>#DIV/0!</v>
      </c>
      <c r="Z46" s="144" t="e">
        <f t="shared" si="5"/>
        <v>#DIV/0!</v>
      </c>
      <c r="AA46" s="138" t="e">
        <f>IF('Step 1. Meteorological Inputs'!L61&lt;'Step 3. Saturation Storage'!L46,'Step 1. Meteorological Inputs'!L61*'Step 2. Crown parameters'!$G$23, 0)</f>
        <v>#DIV/0!</v>
      </c>
      <c r="AB46" s="29" t="e">
        <f>IF('Step 1. Meteorological Inputs'!L61&gt;'Step 3. Saturation Storage'!L46, 'Step 2. Crown parameters'!$G$23*'Step 3. Saturation Storage'!L46-'Step 2. Crown parameters'!$K$23, 0)</f>
        <v>#DIV/0!</v>
      </c>
      <c r="AC46" s="29" t="e">
        <f>IF('Step 1. Meteorological Inputs'!L61&gt;'Step 3. Saturation Storage'!L46,'Step 1. Meteorological Inputs'!V61*('Step 1. Meteorological Inputs'!L61-'Step 3. Saturation Storage'!L46),0)</f>
        <v>#DIV/0!</v>
      </c>
      <c r="AD46" s="29" t="e">
        <f>IF('Step 1. Meteorological Inputs'!L61&gt;'Step 3. Saturation Storage'!L46,'Step 2. Crown parameters'!$K$23, 0 )</f>
        <v>#DIV/0!</v>
      </c>
      <c r="AE46" s="144" t="e">
        <f t="shared" si="0"/>
        <v>#DIV/0!</v>
      </c>
      <c r="AF46" s="138" t="e">
        <f>IF('Step 1. Meteorological Inputs'!L61&lt;'Step 3. Saturation Storage'!M46,'Step 1. Meteorological Inputs'!L61*'Step 2. Crown parameters'!$G$24, 0)</f>
        <v>#DIV/0!</v>
      </c>
      <c r="AG46" s="29" t="e">
        <f>IF('Step 1. Meteorological Inputs'!L61&gt;'Step 3. Saturation Storage'!M46, 'Step 2. Crown parameters'!$G$24*'Step 3. Saturation Storage'!M46-'Step 2. Crown parameters'!$K$24, 0)</f>
        <v>#DIV/0!</v>
      </c>
      <c r="AH46" s="29" t="e">
        <f>IF('Step 1. Meteorological Inputs'!L61&gt;'Step 3. Saturation Storage'!M46,'Step 1. Meteorological Inputs'!V61*('Step 1. Meteorological Inputs'!L61-'Step 3. Saturation Storage'!M46),0)</f>
        <v>#DIV/0!</v>
      </c>
      <c r="AI46" s="29" t="e">
        <f>IF('Step 1. Meteorological Inputs'!L61&gt;'Step 3. Saturation Storage'!M46,'Step 2. Crown parameters'!$K$24, 0 )</f>
        <v>#DIV/0!</v>
      </c>
      <c r="AJ46" s="144" t="e">
        <f t="shared" si="1"/>
        <v>#DIV/0!</v>
      </c>
      <c r="AK46" s="66"/>
      <c r="AL46" s="66"/>
      <c r="AM46" s="66"/>
      <c r="AN46" s="66"/>
      <c r="AO46" s="66"/>
      <c r="AP46" s="66"/>
      <c r="AQ46" s="66"/>
      <c r="AR46" s="66"/>
      <c r="AS46" s="66"/>
      <c r="AT46" s="66"/>
      <c r="AU46" s="66"/>
      <c r="AV46" s="66"/>
      <c r="AW46" s="66"/>
      <c r="AX46" s="66"/>
      <c r="AY46" s="66"/>
      <c r="AZ46" s="66"/>
      <c r="BA46" s="66"/>
      <c r="BB46" s="66"/>
      <c r="BC46" s="66"/>
      <c r="BD46" s="66"/>
      <c r="BE46" s="66"/>
      <c r="BF46" s="66"/>
      <c r="BG46" s="66"/>
      <c r="BH46" s="66"/>
      <c r="BI46" s="66"/>
      <c r="BJ46" s="66"/>
      <c r="BK46" s="66"/>
      <c r="BL46" s="66"/>
      <c r="BM46" s="66"/>
      <c r="BN46" s="66"/>
      <c r="BO46" s="66"/>
      <c r="BP46" s="66"/>
      <c r="BQ46" s="66"/>
      <c r="BR46" s="66"/>
      <c r="BS46" s="66"/>
      <c r="BT46" s="66"/>
      <c r="BU46" s="66"/>
      <c r="BV46" s="66"/>
      <c r="BW46" s="66"/>
      <c r="BX46" s="66"/>
      <c r="BY46" s="66"/>
      <c r="BZ46" s="66"/>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c r="EK46" s="66"/>
      <c r="EL46" s="66"/>
      <c r="EM46" s="66"/>
      <c r="EN46" s="66"/>
      <c r="EO46" s="66"/>
      <c r="EP46" s="66"/>
      <c r="EQ46" s="66"/>
      <c r="ER46" s="66"/>
      <c r="ES46" s="66"/>
      <c r="ET46" s="66"/>
      <c r="EU46" s="66"/>
      <c r="EV46" s="66"/>
      <c r="EW46" s="66"/>
      <c r="EX46" s="66"/>
      <c r="EY46" s="66"/>
      <c r="EZ46" s="66"/>
      <c r="FA46" s="66"/>
      <c r="FB46" s="66"/>
      <c r="FC46" s="66"/>
      <c r="FD46" s="66"/>
      <c r="FE46" s="66"/>
      <c r="FF46" s="66"/>
      <c r="FG46" s="66"/>
    </row>
    <row r="47" spans="1:163" s="33" customFormat="1" ht="16" customHeight="1" x14ac:dyDescent="0.2">
      <c r="A47" s="59"/>
      <c r="B47" s="60"/>
      <c r="C47" s="60"/>
      <c r="D47" s="138">
        <f>'Step 1. Meteorological Inputs'!D62</f>
        <v>0</v>
      </c>
      <c r="E47" s="29">
        <f>'Step 1. Meteorological Inputs'!E62</f>
        <v>0</v>
      </c>
      <c r="F47" s="139">
        <f>'Step 1. Meteorological Inputs'!F62</f>
        <v>0</v>
      </c>
      <c r="G47" s="138" t="e">
        <f>IF('Step 1. Meteorological Inputs'!L62&lt;'Step 3. Saturation Storage'!H47,'Step 1. Meteorological Inputs'!L62*'Step 2. Crown parameters'!$G$19, 0)</f>
        <v>#DIV/0!</v>
      </c>
      <c r="H47" s="76" t="e">
        <f>IF('Step 1. Meteorological Inputs'!L62&gt;'Step 3. Saturation Storage'!H47, 'Step 2. Crown parameters'!$G$19*'Step 3. Saturation Storage'!H62-'Step 2. Crown parameters'!$K$19, 0)</f>
        <v>#DIV/0!</v>
      </c>
      <c r="I47" s="76" t="e">
        <f>IF('Step 1. Meteorological Inputs'!L62&gt;'Step 3. Saturation Storage'!H47,'Step 1. Meteorological Inputs'!V62*('Step 1. Meteorological Inputs'!L62-'Step 3. Saturation Storage'!H47),0)</f>
        <v>#DIV/0!</v>
      </c>
      <c r="J47" s="77" t="e">
        <f>IF('Step 1. Meteorological Inputs'!L62&gt;'Step 3. Saturation Storage'!H47,'Step 2. Crown parameters'!$I$19*0.01, 0 )</f>
        <v>#DIV/0!</v>
      </c>
      <c r="K47" s="144" t="e">
        <f t="shared" si="2"/>
        <v>#DIV/0!</v>
      </c>
      <c r="L47" s="146" t="e">
        <f>IF('Step 1. Meteorological Inputs'!L62&lt;'Step 3. Saturation Storage'!I47,'Step 1. Meteorological Inputs'!L62*'Step 2. Crown parameters'!$G$20, 0)</f>
        <v>#DIV/0!</v>
      </c>
      <c r="M47" s="77" t="e">
        <f>IF('Step 1. Meteorological Inputs'!L62&gt;'Step 3. Saturation Storage'!I47, 'Step 2. Crown parameters'!$G$20*'Step 3. Saturation Storage'!I47-'Step 2. Crown parameters'!$K$20, 0)</f>
        <v>#DIV/0!</v>
      </c>
      <c r="N47" s="77" t="e">
        <f>IF('Step 1. Meteorological Inputs'!L62&gt;'Step 3. Saturation Storage'!I47,'Step 1. Meteorological Inputs'!V62*('Step 1. Meteorological Inputs'!L62-'Step 3. Saturation Storage'!I47),0)</f>
        <v>#DIV/0!</v>
      </c>
      <c r="O47" s="77" t="e">
        <f>IF('Step 1. Meteorological Inputs'!L62&gt;'Step 3. Saturation Storage'!I47,'Step 2. Crown parameters'!$I$20*0.01, 0 )</f>
        <v>#DIV/0!</v>
      </c>
      <c r="P47" s="144" t="e">
        <f t="shared" si="3"/>
        <v>#DIV/0!</v>
      </c>
      <c r="Q47" s="146" t="e">
        <f>IF('Step 1. Meteorological Inputs'!L62&lt;'Step 3. Saturation Storage'!J47,'Step 1. Meteorological Inputs'!L62*'Step 2. Crown parameters'!$G$21, 0)</f>
        <v>#DIV/0!</v>
      </c>
      <c r="R47" s="77" t="e">
        <f>IF('Step 1. Meteorological Inputs'!L62&gt;'Step 3. Saturation Storage'!J47, 'Step 2. Crown parameters'!$G$21*'Step 3. Saturation Storage'!J47-'Step 2. Crown parameters'!$K$21, 0)</f>
        <v>#DIV/0!</v>
      </c>
      <c r="S47" s="77" t="e">
        <f>IF('Step 1. Meteorological Inputs'!L62&gt;'Step 3. Saturation Storage'!J47,'Step 1. Meteorological Inputs'!V62*('Step 1. Meteorological Inputs'!L62-'Step 3. Saturation Storage'!J47),0)</f>
        <v>#DIV/0!</v>
      </c>
      <c r="T47" s="77" t="e">
        <f>IF('Step 1. Meteorological Inputs'!L62&gt;'Step 3. Saturation Storage'!J47,'Step 2. Crown parameters'!$I$21*0.01, 0 )</f>
        <v>#DIV/0!</v>
      </c>
      <c r="U47" s="144" t="e">
        <f t="shared" si="4"/>
        <v>#DIV/0!</v>
      </c>
      <c r="V47" s="146" t="e">
        <f>IF('Step 1. Meteorological Inputs'!L62&lt;'Step 3. Saturation Storage'!K47,'Step 1. Meteorological Inputs'!L62*'Step 2. Crown parameters'!$G$22, 0)</f>
        <v>#DIV/0!</v>
      </c>
      <c r="W47" s="77" t="e">
        <f>IF('Step 1. Meteorological Inputs'!L62&gt;'Step 3. Saturation Storage'!K47, 'Step 2. Crown parameters'!$G$22*'Step 3. Saturation Storage'!K47-'Step 2. Crown parameters'!$K$22, 0)</f>
        <v>#DIV/0!</v>
      </c>
      <c r="X47" s="77" t="e">
        <f>IF('Step 1. Meteorological Inputs'!L62&gt;'Step 3. Saturation Storage'!K47,'Step 1. Meteorological Inputs'!V62*('Step 1. Meteorological Inputs'!L62-'Step 3. Saturation Storage'!K47),0)</f>
        <v>#DIV/0!</v>
      </c>
      <c r="Y47" s="77" t="e">
        <f>IF('Step 1. Meteorological Inputs'!L62&gt;'Step 3. Saturation Storage'!K47,'Step 2. Crown parameters'!$I$22*0.01, 0 )</f>
        <v>#DIV/0!</v>
      </c>
      <c r="Z47" s="144" t="e">
        <f t="shared" si="5"/>
        <v>#DIV/0!</v>
      </c>
      <c r="AA47" s="138" t="e">
        <f>IF('Step 1. Meteorological Inputs'!L62&lt;'Step 3. Saturation Storage'!L47,'Step 1. Meteorological Inputs'!L62*'Step 2. Crown parameters'!$G$23, 0)</f>
        <v>#DIV/0!</v>
      </c>
      <c r="AB47" s="29" t="e">
        <f>IF('Step 1. Meteorological Inputs'!L62&gt;'Step 3. Saturation Storage'!L47, 'Step 2. Crown parameters'!$G$23*'Step 3. Saturation Storage'!L47-'Step 2. Crown parameters'!$K$23, 0)</f>
        <v>#DIV/0!</v>
      </c>
      <c r="AC47" s="29" t="e">
        <f>IF('Step 1. Meteorological Inputs'!L62&gt;'Step 3. Saturation Storage'!L47,'Step 1. Meteorological Inputs'!V62*('Step 1. Meteorological Inputs'!L62-'Step 3. Saturation Storage'!L47),0)</f>
        <v>#DIV/0!</v>
      </c>
      <c r="AD47" s="29" t="e">
        <f>IF('Step 1. Meteorological Inputs'!L62&gt;'Step 3. Saturation Storage'!L47,'Step 2. Crown parameters'!$K$23, 0 )</f>
        <v>#DIV/0!</v>
      </c>
      <c r="AE47" s="144" t="e">
        <f t="shared" si="0"/>
        <v>#DIV/0!</v>
      </c>
      <c r="AF47" s="138" t="e">
        <f>IF('Step 1. Meteorological Inputs'!L62&lt;'Step 3. Saturation Storage'!M47,'Step 1. Meteorological Inputs'!L62*'Step 2. Crown parameters'!$G$24, 0)</f>
        <v>#DIV/0!</v>
      </c>
      <c r="AG47" s="29" t="e">
        <f>IF('Step 1. Meteorological Inputs'!L62&gt;'Step 3. Saturation Storage'!M47, 'Step 2. Crown parameters'!$G$24*'Step 3. Saturation Storage'!M47-'Step 2. Crown parameters'!$K$24, 0)</f>
        <v>#DIV/0!</v>
      </c>
      <c r="AH47" s="29" t="e">
        <f>IF('Step 1. Meteorological Inputs'!L62&gt;'Step 3. Saturation Storage'!M47,'Step 1. Meteorological Inputs'!V62*('Step 1. Meteorological Inputs'!L62-'Step 3. Saturation Storage'!M47),0)</f>
        <v>#DIV/0!</v>
      </c>
      <c r="AI47" s="29" t="e">
        <f>IF('Step 1. Meteorological Inputs'!L62&gt;'Step 3. Saturation Storage'!M47,'Step 2. Crown parameters'!$K$24, 0 )</f>
        <v>#DIV/0!</v>
      </c>
      <c r="AJ47" s="144" t="e">
        <f t="shared" si="1"/>
        <v>#DIV/0!</v>
      </c>
      <c r="AK47" s="66"/>
      <c r="AL47" s="66"/>
      <c r="AM47" s="66"/>
      <c r="AN47" s="66"/>
      <c r="AO47" s="66"/>
      <c r="AP47" s="66"/>
      <c r="AQ47" s="66"/>
      <c r="AR47" s="66"/>
      <c r="AS47" s="66"/>
      <c r="AT47" s="66"/>
      <c r="AU47" s="66"/>
      <c r="AV47" s="66"/>
      <c r="AW47" s="66"/>
      <c r="AX47" s="66"/>
      <c r="AY47" s="66"/>
      <c r="AZ47" s="66"/>
      <c r="BA47" s="66"/>
      <c r="BB47" s="66"/>
      <c r="BC47" s="66"/>
      <c r="BD47" s="66"/>
      <c r="BE47" s="66"/>
      <c r="BF47" s="66"/>
      <c r="BG47" s="66"/>
      <c r="BH47" s="66"/>
      <c r="BI47" s="66"/>
      <c r="BJ47" s="66"/>
      <c r="BK47" s="66"/>
      <c r="BL47" s="66"/>
      <c r="BM47" s="66"/>
      <c r="BN47" s="66"/>
      <c r="BO47" s="66"/>
      <c r="BP47" s="66"/>
      <c r="BQ47" s="66"/>
      <c r="BR47" s="66"/>
      <c r="BS47" s="66"/>
      <c r="BT47" s="66"/>
      <c r="BU47" s="66"/>
      <c r="BV47" s="66"/>
      <c r="BW47" s="66"/>
      <c r="BX47" s="66"/>
      <c r="BY47" s="66"/>
      <c r="BZ47" s="66"/>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c r="EK47" s="66"/>
      <c r="EL47" s="66"/>
      <c r="EM47" s="66"/>
      <c r="EN47" s="66"/>
      <c r="EO47" s="66"/>
      <c r="EP47" s="66"/>
      <c r="EQ47" s="66"/>
      <c r="ER47" s="66"/>
      <c r="ES47" s="66"/>
      <c r="ET47" s="66"/>
      <c r="EU47" s="66"/>
      <c r="EV47" s="66"/>
      <c r="EW47" s="66"/>
      <c r="EX47" s="66"/>
      <c r="EY47" s="66"/>
      <c r="EZ47" s="66"/>
      <c r="FA47" s="66"/>
      <c r="FB47" s="66"/>
      <c r="FC47" s="66"/>
      <c r="FD47" s="66"/>
      <c r="FE47" s="66"/>
      <c r="FF47" s="66"/>
      <c r="FG47" s="66"/>
    </row>
    <row r="48" spans="1:163" s="33" customFormat="1" x14ac:dyDescent="0.2">
      <c r="A48" s="59"/>
      <c r="B48" s="60"/>
      <c r="C48" s="60"/>
      <c r="D48" s="138">
        <f>'Step 1. Meteorological Inputs'!D63</f>
        <v>0</v>
      </c>
      <c r="E48" s="29">
        <f>'Step 1. Meteorological Inputs'!E63</f>
        <v>0</v>
      </c>
      <c r="F48" s="139">
        <f>'Step 1. Meteorological Inputs'!F63</f>
        <v>0</v>
      </c>
      <c r="G48" s="138" t="e">
        <f>IF('Step 1. Meteorological Inputs'!L63&lt;'Step 3. Saturation Storage'!H48,'Step 1. Meteorological Inputs'!L63*'Step 2. Crown parameters'!$G$19, 0)</f>
        <v>#DIV/0!</v>
      </c>
      <c r="H48" s="76" t="e">
        <f>IF('Step 1. Meteorological Inputs'!L63&gt;'Step 3. Saturation Storage'!H48, 'Step 2. Crown parameters'!$G$19*'Step 3. Saturation Storage'!H63-'Step 2. Crown parameters'!$K$19, 0)</f>
        <v>#DIV/0!</v>
      </c>
      <c r="I48" s="76" t="e">
        <f>IF('Step 1. Meteorological Inputs'!L63&gt;'Step 3. Saturation Storage'!H48,'Step 1. Meteorological Inputs'!V63*('Step 1. Meteorological Inputs'!L63-'Step 3. Saturation Storage'!H48),0)</f>
        <v>#DIV/0!</v>
      </c>
      <c r="J48" s="77" t="e">
        <f>IF('Step 1. Meteorological Inputs'!L63&gt;'Step 3. Saturation Storage'!H48,'Step 2. Crown parameters'!$I$19*0.01, 0 )</f>
        <v>#DIV/0!</v>
      </c>
      <c r="K48" s="144" t="e">
        <f t="shared" si="2"/>
        <v>#DIV/0!</v>
      </c>
      <c r="L48" s="146" t="e">
        <f>IF('Step 1. Meteorological Inputs'!L63&lt;'Step 3. Saturation Storage'!I48,'Step 1. Meteorological Inputs'!L63*'Step 2. Crown parameters'!$G$20, 0)</f>
        <v>#DIV/0!</v>
      </c>
      <c r="M48" s="77" t="e">
        <f>IF('Step 1. Meteorological Inputs'!L63&gt;'Step 3. Saturation Storage'!I48, 'Step 2. Crown parameters'!$G$20*'Step 3. Saturation Storage'!I48-'Step 2. Crown parameters'!$K$20, 0)</f>
        <v>#DIV/0!</v>
      </c>
      <c r="N48" s="77" t="e">
        <f>IF('Step 1. Meteorological Inputs'!L63&gt;'Step 3. Saturation Storage'!I48,'Step 1. Meteorological Inputs'!V63*('Step 1. Meteorological Inputs'!L63-'Step 3. Saturation Storage'!I48),0)</f>
        <v>#DIV/0!</v>
      </c>
      <c r="O48" s="77" t="e">
        <f>IF('Step 1. Meteorological Inputs'!L63&gt;'Step 3. Saturation Storage'!I48,'Step 2. Crown parameters'!$I$20*0.01, 0 )</f>
        <v>#DIV/0!</v>
      </c>
      <c r="P48" s="144" t="e">
        <f t="shared" si="3"/>
        <v>#DIV/0!</v>
      </c>
      <c r="Q48" s="146" t="e">
        <f>IF('Step 1. Meteorological Inputs'!L63&lt;'Step 3. Saturation Storage'!J48,'Step 1. Meteorological Inputs'!L63*'Step 2. Crown parameters'!$G$21, 0)</f>
        <v>#DIV/0!</v>
      </c>
      <c r="R48" s="77" t="e">
        <f>IF('Step 1. Meteorological Inputs'!L63&gt;'Step 3. Saturation Storage'!J48, 'Step 2. Crown parameters'!$G$21*'Step 3. Saturation Storage'!J48-'Step 2. Crown parameters'!$K$21, 0)</f>
        <v>#DIV/0!</v>
      </c>
      <c r="S48" s="77" t="e">
        <f>IF('Step 1. Meteorological Inputs'!L63&gt;'Step 3. Saturation Storage'!J48,'Step 1. Meteorological Inputs'!V63*('Step 1. Meteorological Inputs'!L63-'Step 3. Saturation Storage'!J48),0)</f>
        <v>#DIV/0!</v>
      </c>
      <c r="T48" s="77" t="e">
        <f>IF('Step 1. Meteorological Inputs'!L63&gt;'Step 3. Saturation Storage'!J48,'Step 2. Crown parameters'!$I$21*0.01, 0 )</f>
        <v>#DIV/0!</v>
      </c>
      <c r="U48" s="144" t="e">
        <f t="shared" si="4"/>
        <v>#DIV/0!</v>
      </c>
      <c r="V48" s="146" t="e">
        <f>IF('Step 1. Meteorological Inputs'!L63&lt;'Step 3. Saturation Storage'!K48,'Step 1. Meteorological Inputs'!L63*'Step 2. Crown parameters'!$G$22, 0)</f>
        <v>#DIV/0!</v>
      </c>
      <c r="W48" s="77" t="e">
        <f>IF('Step 1. Meteorological Inputs'!L63&gt;'Step 3. Saturation Storage'!K48, 'Step 2. Crown parameters'!$G$22*'Step 3. Saturation Storage'!K48-'Step 2. Crown parameters'!$K$22, 0)</f>
        <v>#DIV/0!</v>
      </c>
      <c r="X48" s="77" t="e">
        <f>IF('Step 1. Meteorological Inputs'!L63&gt;'Step 3. Saturation Storage'!K48,'Step 1. Meteorological Inputs'!V63*('Step 1. Meteorological Inputs'!L63-'Step 3. Saturation Storage'!K48),0)</f>
        <v>#DIV/0!</v>
      </c>
      <c r="Y48" s="77" t="e">
        <f>IF('Step 1. Meteorological Inputs'!L63&gt;'Step 3. Saturation Storage'!K48,'Step 2. Crown parameters'!$I$22*0.01, 0 )</f>
        <v>#DIV/0!</v>
      </c>
      <c r="Z48" s="144" t="e">
        <f t="shared" si="5"/>
        <v>#DIV/0!</v>
      </c>
      <c r="AA48" s="138" t="e">
        <f>IF('Step 1. Meteorological Inputs'!L63&lt;'Step 3. Saturation Storage'!L48,'Step 1. Meteorological Inputs'!L63*'Step 2. Crown parameters'!$G$23, 0)</f>
        <v>#DIV/0!</v>
      </c>
      <c r="AB48" s="29" t="e">
        <f>IF('Step 1. Meteorological Inputs'!L63&gt;'Step 3. Saturation Storage'!L48, 'Step 2. Crown parameters'!$G$23*'Step 3. Saturation Storage'!L48-'Step 2. Crown parameters'!$K$23, 0)</f>
        <v>#DIV/0!</v>
      </c>
      <c r="AC48" s="29" t="e">
        <f>IF('Step 1. Meteorological Inputs'!L63&gt;'Step 3. Saturation Storage'!L48,'Step 1. Meteorological Inputs'!V63*('Step 1. Meteorological Inputs'!L63-'Step 3. Saturation Storage'!L48),0)</f>
        <v>#DIV/0!</v>
      </c>
      <c r="AD48" s="29" t="e">
        <f>IF('Step 1. Meteorological Inputs'!L63&gt;'Step 3. Saturation Storage'!L48,'Step 2. Crown parameters'!$K$23, 0 )</f>
        <v>#DIV/0!</v>
      </c>
      <c r="AE48" s="144" t="e">
        <f t="shared" si="0"/>
        <v>#DIV/0!</v>
      </c>
      <c r="AF48" s="138" t="e">
        <f>IF('Step 1. Meteorological Inputs'!L63&lt;'Step 3. Saturation Storage'!M48,'Step 1. Meteorological Inputs'!L63*'Step 2. Crown parameters'!$G$24, 0)</f>
        <v>#DIV/0!</v>
      </c>
      <c r="AG48" s="29" t="e">
        <f>IF('Step 1. Meteorological Inputs'!L63&gt;'Step 3. Saturation Storage'!M48, 'Step 2. Crown parameters'!$G$24*'Step 3. Saturation Storage'!M48-'Step 2. Crown parameters'!$K$24, 0)</f>
        <v>#DIV/0!</v>
      </c>
      <c r="AH48" s="29" t="e">
        <f>IF('Step 1. Meteorological Inputs'!L63&gt;'Step 3. Saturation Storage'!M48,'Step 1. Meteorological Inputs'!V63*('Step 1. Meteorological Inputs'!L63-'Step 3. Saturation Storage'!M48),0)</f>
        <v>#DIV/0!</v>
      </c>
      <c r="AI48" s="29" t="e">
        <f>IF('Step 1. Meteorological Inputs'!L63&gt;'Step 3. Saturation Storage'!M48,'Step 2. Crown parameters'!$K$24, 0 )</f>
        <v>#DIV/0!</v>
      </c>
      <c r="AJ48" s="144" t="e">
        <f t="shared" si="1"/>
        <v>#DIV/0!</v>
      </c>
      <c r="AK48" s="66"/>
      <c r="AL48" s="66"/>
      <c r="AM48" s="66"/>
      <c r="AN48" s="66"/>
      <c r="AO48" s="66"/>
      <c r="AP48" s="66"/>
      <c r="AQ48" s="66"/>
      <c r="AR48" s="66"/>
      <c r="AS48" s="66"/>
      <c r="AT48" s="66"/>
      <c r="AU48" s="66"/>
      <c r="AV48" s="66"/>
      <c r="AW48" s="66"/>
      <c r="AX48" s="66"/>
      <c r="AY48" s="66"/>
      <c r="AZ48" s="66"/>
      <c r="BA48" s="66"/>
      <c r="BB48" s="66"/>
      <c r="BC48" s="66"/>
      <c r="BD48" s="66"/>
      <c r="BE48" s="66"/>
      <c r="BF48" s="66"/>
      <c r="BG48" s="66"/>
      <c r="BH48" s="66"/>
      <c r="BI48" s="66"/>
      <c r="BJ48" s="66"/>
      <c r="BK48" s="66"/>
      <c r="BL48" s="66"/>
      <c r="BM48" s="66"/>
      <c r="BN48" s="66"/>
      <c r="BO48" s="66"/>
      <c r="BP48" s="66"/>
      <c r="BQ48" s="66"/>
      <c r="BR48" s="66"/>
      <c r="BS48" s="66"/>
      <c r="BT48" s="66"/>
      <c r="BU48" s="66"/>
      <c r="BV48" s="66"/>
      <c r="BW48" s="66"/>
      <c r="BX48" s="66"/>
      <c r="BY48" s="66"/>
      <c r="BZ48" s="66"/>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c r="EK48" s="66"/>
      <c r="EL48" s="66"/>
      <c r="EM48" s="66"/>
      <c r="EN48" s="66"/>
      <c r="EO48" s="66"/>
      <c r="EP48" s="66"/>
      <c r="EQ48" s="66"/>
      <c r="ER48" s="66"/>
      <c r="ES48" s="66"/>
      <c r="ET48" s="66"/>
      <c r="EU48" s="66"/>
      <c r="EV48" s="66"/>
      <c r="EW48" s="66"/>
      <c r="EX48" s="66"/>
      <c r="EY48" s="66"/>
      <c r="EZ48" s="66"/>
      <c r="FA48" s="66"/>
      <c r="FB48" s="66"/>
      <c r="FC48" s="66"/>
      <c r="FD48" s="66"/>
      <c r="FE48" s="66"/>
      <c r="FF48" s="66"/>
      <c r="FG48" s="66"/>
    </row>
    <row r="49" spans="1:163" s="33" customFormat="1" x14ac:dyDescent="0.2">
      <c r="A49" s="59"/>
      <c r="B49" s="60"/>
      <c r="C49" s="60"/>
      <c r="D49" s="138">
        <f>'Step 1. Meteorological Inputs'!D64</f>
        <v>0</v>
      </c>
      <c r="E49" s="29">
        <f>'Step 1. Meteorological Inputs'!E64</f>
        <v>0</v>
      </c>
      <c r="F49" s="139">
        <f>'Step 1. Meteorological Inputs'!F64</f>
        <v>0</v>
      </c>
      <c r="G49" s="138" t="e">
        <f>IF('Step 1. Meteorological Inputs'!L64&lt;'Step 3. Saturation Storage'!H49,'Step 1. Meteorological Inputs'!L64*'Step 2. Crown parameters'!$G$19, 0)</f>
        <v>#DIV/0!</v>
      </c>
      <c r="H49" s="76" t="e">
        <f>IF('Step 1. Meteorological Inputs'!L64&gt;'Step 3. Saturation Storage'!H49, 'Step 2. Crown parameters'!$G$19*'Step 3. Saturation Storage'!H64-'Step 2. Crown parameters'!$K$19, 0)</f>
        <v>#DIV/0!</v>
      </c>
      <c r="I49" s="76" t="e">
        <f>IF('Step 1. Meteorological Inputs'!L64&gt;'Step 3. Saturation Storage'!H49,'Step 1. Meteorological Inputs'!V64*('Step 1. Meteorological Inputs'!L64-'Step 3. Saturation Storage'!H49),0)</f>
        <v>#DIV/0!</v>
      </c>
      <c r="J49" s="77" t="e">
        <f>IF('Step 1. Meteorological Inputs'!L64&gt;'Step 3. Saturation Storage'!H49,'Step 2. Crown parameters'!$I$19*0.01, 0 )</f>
        <v>#DIV/0!</v>
      </c>
      <c r="K49" s="144" t="e">
        <f t="shared" si="2"/>
        <v>#DIV/0!</v>
      </c>
      <c r="L49" s="146" t="e">
        <f>IF('Step 1. Meteorological Inputs'!L64&lt;'Step 3. Saturation Storage'!I49,'Step 1. Meteorological Inputs'!L64*'Step 2. Crown parameters'!$G$20, 0)</f>
        <v>#DIV/0!</v>
      </c>
      <c r="M49" s="77" t="e">
        <f>IF('Step 1. Meteorological Inputs'!L64&gt;'Step 3. Saturation Storage'!I49, 'Step 2. Crown parameters'!$G$20*'Step 3. Saturation Storage'!I49-'Step 2. Crown parameters'!$K$20, 0)</f>
        <v>#DIV/0!</v>
      </c>
      <c r="N49" s="77" t="e">
        <f>IF('Step 1. Meteorological Inputs'!L64&gt;'Step 3. Saturation Storage'!I49,'Step 1. Meteorological Inputs'!V64*('Step 1. Meteorological Inputs'!L64-'Step 3. Saturation Storage'!I49),0)</f>
        <v>#DIV/0!</v>
      </c>
      <c r="O49" s="77" t="e">
        <f>IF('Step 1. Meteorological Inputs'!L64&gt;'Step 3. Saturation Storage'!I49,'Step 2. Crown parameters'!$I$20*0.01, 0 )</f>
        <v>#DIV/0!</v>
      </c>
      <c r="P49" s="144" t="e">
        <f t="shared" si="3"/>
        <v>#DIV/0!</v>
      </c>
      <c r="Q49" s="146" t="e">
        <f>IF('Step 1. Meteorological Inputs'!L64&lt;'Step 3. Saturation Storage'!J49,'Step 1. Meteorological Inputs'!L64*'Step 2. Crown parameters'!$G$21, 0)</f>
        <v>#DIV/0!</v>
      </c>
      <c r="R49" s="77" t="e">
        <f>IF('Step 1. Meteorological Inputs'!L64&gt;'Step 3. Saturation Storage'!J49, 'Step 2. Crown parameters'!$G$21*'Step 3. Saturation Storage'!J49-'Step 2. Crown parameters'!$K$21, 0)</f>
        <v>#DIV/0!</v>
      </c>
      <c r="S49" s="77" t="e">
        <f>IF('Step 1. Meteorological Inputs'!L64&gt;'Step 3. Saturation Storage'!J49,'Step 1. Meteorological Inputs'!V64*('Step 1. Meteorological Inputs'!L64-'Step 3. Saturation Storage'!J49),0)</f>
        <v>#DIV/0!</v>
      </c>
      <c r="T49" s="77" t="e">
        <f>IF('Step 1. Meteorological Inputs'!L64&gt;'Step 3. Saturation Storage'!J49,'Step 2. Crown parameters'!$I$21*0.01, 0 )</f>
        <v>#DIV/0!</v>
      </c>
      <c r="U49" s="144" t="e">
        <f t="shared" si="4"/>
        <v>#DIV/0!</v>
      </c>
      <c r="V49" s="146" t="e">
        <f>IF('Step 1. Meteorological Inputs'!L64&lt;'Step 3. Saturation Storage'!K49,'Step 1. Meteorological Inputs'!L64*'Step 2. Crown parameters'!$G$22, 0)</f>
        <v>#DIV/0!</v>
      </c>
      <c r="W49" s="77" t="e">
        <f>IF('Step 1. Meteorological Inputs'!L64&gt;'Step 3. Saturation Storage'!K49, 'Step 2. Crown parameters'!$G$22*'Step 3. Saturation Storage'!K49-'Step 2. Crown parameters'!$K$22, 0)</f>
        <v>#DIV/0!</v>
      </c>
      <c r="X49" s="77" t="e">
        <f>IF('Step 1. Meteorological Inputs'!L64&gt;'Step 3. Saturation Storage'!K49,'Step 1. Meteorological Inputs'!V64*('Step 1. Meteorological Inputs'!L64-'Step 3. Saturation Storage'!K49),0)</f>
        <v>#DIV/0!</v>
      </c>
      <c r="Y49" s="77" t="e">
        <f>IF('Step 1. Meteorological Inputs'!L64&gt;'Step 3. Saturation Storage'!K49,'Step 2. Crown parameters'!$I$22*0.01, 0 )</f>
        <v>#DIV/0!</v>
      </c>
      <c r="Z49" s="144" t="e">
        <f t="shared" si="5"/>
        <v>#DIV/0!</v>
      </c>
      <c r="AA49" s="138" t="e">
        <f>IF('Step 1. Meteorological Inputs'!L64&lt;'Step 3. Saturation Storage'!L49,'Step 1. Meteorological Inputs'!L64*'Step 2. Crown parameters'!$G$23, 0)</f>
        <v>#DIV/0!</v>
      </c>
      <c r="AB49" s="29" t="e">
        <f>IF('Step 1. Meteorological Inputs'!L64&gt;'Step 3. Saturation Storage'!L49, 'Step 2. Crown parameters'!$G$23*'Step 3. Saturation Storage'!L49-'Step 2. Crown parameters'!$K$23, 0)</f>
        <v>#DIV/0!</v>
      </c>
      <c r="AC49" s="29" t="e">
        <f>IF('Step 1. Meteorological Inputs'!L64&gt;'Step 3. Saturation Storage'!L49,'Step 1. Meteorological Inputs'!V64*('Step 1. Meteorological Inputs'!L64-'Step 3. Saturation Storage'!L49),0)</f>
        <v>#DIV/0!</v>
      </c>
      <c r="AD49" s="29" t="e">
        <f>IF('Step 1. Meteorological Inputs'!L64&gt;'Step 3. Saturation Storage'!L49,'Step 2. Crown parameters'!$K$23, 0 )</f>
        <v>#DIV/0!</v>
      </c>
      <c r="AE49" s="144" t="e">
        <f t="shared" si="0"/>
        <v>#DIV/0!</v>
      </c>
      <c r="AF49" s="138" t="e">
        <f>IF('Step 1. Meteorological Inputs'!L64&lt;'Step 3. Saturation Storage'!M49,'Step 1. Meteorological Inputs'!L64*'Step 2. Crown parameters'!$G$24, 0)</f>
        <v>#DIV/0!</v>
      </c>
      <c r="AG49" s="29" t="e">
        <f>IF('Step 1. Meteorological Inputs'!L64&gt;'Step 3. Saturation Storage'!M49, 'Step 2. Crown parameters'!$G$24*'Step 3. Saturation Storage'!M49-'Step 2. Crown parameters'!$K$24, 0)</f>
        <v>#DIV/0!</v>
      </c>
      <c r="AH49" s="29" t="e">
        <f>IF('Step 1. Meteorological Inputs'!L64&gt;'Step 3. Saturation Storage'!M49,'Step 1. Meteorological Inputs'!V64*('Step 1. Meteorological Inputs'!L64-'Step 3. Saturation Storage'!M49),0)</f>
        <v>#DIV/0!</v>
      </c>
      <c r="AI49" s="29" t="e">
        <f>IF('Step 1. Meteorological Inputs'!L64&gt;'Step 3. Saturation Storage'!M49,'Step 2. Crown parameters'!$K$24, 0 )</f>
        <v>#DIV/0!</v>
      </c>
      <c r="AJ49" s="144" t="e">
        <f t="shared" si="1"/>
        <v>#DIV/0!</v>
      </c>
      <c r="AK49" s="66"/>
      <c r="AL49" s="66"/>
      <c r="AM49" s="66"/>
      <c r="AN49" s="66"/>
      <c r="AO49" s="66"/>
      <c r="AP49" s="66"/>
      <c r="AQ49" s="66"/>
      <c r="AR49" s="66"/>
      <c r="AS49" s="66"/>
      <c r="AT49" s="66"/>
      <c r="AU49" s="66"/>
      <c r="AV49" s="66"/>
      <c r="AW49" s="66"/>
      <c r="AX49" s="66"/>
      <c r="AY49" s="66"/>
      <c r="AZ49" s="66"/>
      <c r="BA49" s="66"/>
      <c r="BB49" s="66"/>
      <c r="BC49" s="66"/>
      <c r="BD49" s="66"/>
      <c r="BE49" s="66"/>
      <c r="BF49" s="66"/>
      <c r="BG49" s="66"/>
      <c r="BH49" s="66"/>
      <c r="BI49" s="66"/>
      <c r="BJ49" s="66"/>
      <c r="BK49" s="66"/>
      <c r="BL49" s="66"/>
      <c r="BM49" s="66"/>
      <c r="BN49" s="66"/>
      <c r="BO49" s="66"/>
      <c r="BP49" s="66"/>
      <c r="BQ49" s="66"/>
      <c r="BR49" s="66"/>
      <c r="BS49" s="66"/>
      <c r="BT49" s="66"/>
      <c r="BU49" s="66"/>
      <c r="BV49" s="66"/>
      <c r="BW49" s="66"/>
      <c r="BX49" s="66"/>
      <c r="BY49" s="66"/>
      <c r="BZ49" s="66"/>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c r="EK49" s="66"/>
      <c r="EL49" s="66"/>
      <c r="EM49" s="66"/>
      <c r="EN49" s="66"/>
      <c r="EO49" s="66"/>
      <c r="EP49" s="66"/>
      <c r="EQ49" s="66"/>
      <c r="ER49" s="66"/>
      <c r="ES49" s="66"/>
      <c r="ET49" s="66"/>
      <c r="EU49" s="66"/>
      <c r="EV49" s="66"/>
      <c r="EW49" s="66"/>
      <c r="EX49" s="66"/>
      <c r="EY49" s="66"/>
      <c r="EZ49" s="66"/>
      <c r="FA49" s="66"/>
      <c r="FB49" s="66"/>
      <c r="FC49" s="66"/>
      <c r="FD49" s="66"/>
      <c r="FE49" s="66"/>
      <c r="FF49" s="66"/>
      <c r="FG49" s="66"/>
    </row>
    <row r="50" spans="1:163" s="33" customFormat="1" x14ac:dyDescent="0.2">
      <c r="A50" s="59"/>
      <c r="B50" s="60"/>
      <c r="C50" s="60"/>
      <c r="D50" s="138">
        <f>'Step 1. Meteorological Inputs'!D65</f>
        <v>0</v>
      </c>
      <c r="E50" s="29">
        <f>'Step 1. Meteorological Inputs'!E65</f>
        <v>0</v>
      </c>
      <c r="F50" s="139">
        <f>'Step 1. Meteorological Inputs'!F65</f>
        <v>0</v>
      </c>
      <c r="G50" s="138" t="e">
        <f>IF('Step 1. Meteorological Inputs'!L65&lt;'Step 3. Saturation Storage'!H50,'Step 1. Meteorological Inputs'!L65*'Step 2. Crown parameters'!$G$19, 0)</f>
        <v>#DIV/0!</v>
      </c>
      <c r="H50" s="76" t="e">
        <f>IF('Step 1. Meteorological Inputs'!L65&gt;'Step 3. Saturation Storage'!H50, 'Step 2. Crown parameters'!$G$19*'Step 3. Saturation Storage'!H65-'Step 2. Crown parameters'!$K$19, 0)</f>
        <v>#DIV/0!</v>
      </c>
      <c r="I50" s="76" t="e">
        <f>IF('Step 1. Meteorological Inputs'!L65&gt;'Step 3. Saturation Storage'!H50,'Step 1. Meteorological Inputs'!V65*('Step 1. Meteorological Inputs'!L65-'Step 3. Saturation Storage'!H50),0)</f>
        <v>#DIV/0!</v>
      </c>
      <c r="J50" s="77" t="e">
        <f>IF('Step 1. Meteorological Inputs'!L65&gt;'Step 3. Saturation Storage'!H50,'Step 2. Crown parameters'!$I$19*0.01, 0 )</f>
        <v>#DIV/0!</v>
      </c>
      <c r="K50" s="144" t="e">
        <f t="shared" si="2"/>
        <v>#DIV/0!</v>
      </c>
      <c r="L50" s="146" t="e">
        <f>IF('Step 1. Meteorological Inputs'!L65&lt;'Step 3. Saturation Storage'!I50,'Step 1. Meteorological Inputs'!L65*'Step 2. Crown parameters'!$G$20, 0)</f>
        <v>#DIV/0!</v>
      </c>
      <c r="M50" s="77" t="e">
        <f>IF('Step 1. Meteorological Inputs'!L65&gt;'Step 3. Saturation Storage'!I50, 'Step 2. Crown parameters'!$G$20*'Step 3. Saturation Storage'!I50-'Step 2. Crown parameters'!$K$20, 0)</f>
        <v>#DIV/0!</v>
      </c>
      <c r="N50" s="77" t="e">
        <f>IF('Step 1. Meteorological Inputs'!L65&gt;'Step 3. Saturation Storage'!I50,'Step 1. Meteorological Inputs'!V65*('Step 1. Meteorological Inputs'!L65-'Step 3. Saturation Storage'!I50),0)</f>
        <v>#DIV/0!</v>
      </c>
      <c r="O50" s="77" t="e">
        <f>IF('Step 1. Meteorological Inputs'!L65&gt;'Step 3. Saturation Storage'!I50,'Step 2. Crown parameters'!$I$20*0.01, 0 )</f>
        <v>#DIV/0!</v>
      </c>
      <c r="P50" s="144" t="e">
        <f t="shared" si="3"/>
        <v>#DIV/0!</v>
      </c>
      <c r="Q50" s="146" t="e">
        <f>IF('Step 1. Meteorological Inputs'!L65&lt;'Step 3. Saturation Storage'!J50,'Step 1. Meteorological Inputs'!L65*'Step 2. Crown parameters'!$G$21, 0)</f>
        <v>#DIV/0!</v>
      </c>
      <c r="R50" s="77" t="e">
        <f>IF('Step 1. Meteorological Inputs'!L65&gt;'Step 3. Saturation Storage'!J50, 'Step 2. Crown parameters'!$G$21*'Step 3. Saturation Storage'!J50-'Step 2. Crown parameters'!$K$21, 0)</f>
        <v>#DIV/0!</v>
      </c>
      <c r="S50" s="77" t="e">
        <f>IF('Step 1. Meteorological Inputs'!L65&gt;'Step 3. Saturation Storage'!J50,'Step 1. Meteorological Inputs'!V65*('Step 1. Meteorological Inputs'!L65-'Step 3. Saturation Storage'!J50),0)</f>
        <v>#DIV/0!</v>
      </c>
      <c r="T50" s="77" t="e">
        <f>IF('Step 1. Meteorological Inputs'!L65&gt;'Step 3. Saturation Storage'!J50,'Step 2. Crown parameters'!$I$21*0.01, 0 )</f>
        <v>#DIV/0!</v>
      </c>
      <c r="U50" s="144" t="e">
        <f t="shared" si="4"/>
        <v>#DIV/0!</v>
      </c>
      <c r="V50" s="146" t="e">
        <f>IF('Step 1. Meteorological Inputs'!L65&lt;'Step 3. Saturation Storage'!K50,'Step 1. Meteorological Inputs'!L65*'Step 2. Crown parameters'!$G$22, 0)</f>
        <v>#DIV/0!</v>
      </c>
      <c r="W50" s="77" t="e">
        <f>IF('Step 1. Meteorological Inputs'!L65&gt;'Step 3. Saturation Storage'!K50, 'Step 2. Crown parameters'!$G$22*'Step 3. Saturation Storage'!K50-'Step 2. Crown parameters'!$K$22, 0)</f>
        <v>#DIV/0!</v>
      </c>
      <c r="X50" s="77" t="e">
        <f>IF('Step 1. Meteorological Inputs'!L65&gt;'Step 3. Saturation Storage'!K50,'Step 1. Meteorological Inputs'!V65*('Step 1. Meteorological Inputs'!L65-'Step 3. Saturation Storage'!K50),0)</f>
        <v>#DIV/0!</v>
      </c>
      <c r="Y50" s="77" t="e">
        <f>IF('Step 1. Meteorological Inputs'!L65&gt;'Step 3. Saturation Storage'!K50,'Step 2. Crown parameters'!$I$22*0.01, 0 )</f>
        <v>#DIV/0!</v>
      </c>
      <c r="Z50" s="144" t="e">
        <f t="shared" si="5"/>
        <v>#DIV/0!</v>
      </c>
      <c r="AA50" s="138" t="e">
        <f>IF('Step 1. Meteorological Inputs'!L65&lt;'Step 3. Saturation Storage'!L50,'Step 1. Meteorological Inputs'!L65*'Step 2. Crown parameters'!$G$23, 0)</f>
        <v>#DIV/0!</v>
      </c>
      <c r="AB50" s="29" t="e">
        <f>IF('Step 1. Meteorological Inputs'!L65&gt;'Step 3. Saturation Storage'!L50, 'Step 2. Crown parameters'!$G$23*'Step 3. Saturation Storage'!L50-'Step 2. Crown parameters'!$K$23, 0)</f>
        <v>#DIV/0!</v>
      </c>
      <c r="AC50" s="29" t="e">
        <f>IF('Step 1. Meteorological Inputs'!L65&gt;'Step 3. Saturation Storage'!L50,'Step 1. Meteorological Inputs'!V65*('Step 1. Meteorological Inputs'!L65-'Step 3. Saturation Storage'!L50),0)</f>
        <v>#DIV/0!</v>
      </c>
      <c r="AD50" s="29" t="e">
        <f>IF('Step 1. Meteorological Inputs'!L65&gt;'Step 3. Saturation Storage'!L50,'Step 2. Crown parameters'!$K$23, 0 )</f>
        <v>#DIV/0!</v>
      </c>
      <c r="AE50" s="144" t="e">
        <f t="shared" si="0"/>
        <v>#DIV/0!</v>
      </c>
      <c r="AF50" s="138" t="e">
        <f>IF('Step 1. Meteorological Inputs'!L65&lt;'Step 3. Saturation Storage'!M50,'Step 1. Meteorological Inputs'!L65*'Step 2. Crown parameters'!$G$24, 0)</f>
        <v>#DIV/0!</v>
      </c>
      <c r="AG50" s="29" t="e">
        <f>IF('Step 1. Meteorological Inputs'!L65&gt;'Step 3. Saturation Storage'!M50, 'Step 2. Crown parameters'!$G$24*'Step 3. Saturation Storage'!M50-'Step 2. Crown parameters'!$K$24, 0)</f>
        <v>#DIV/0!</v>
      </c>
      <c r="AH50" s="29" t="e">
        <f>IF('Step 1. Meteorological Inputs'!L65&gt;'Step 3. Saturation Storage'!M50,'Step 1. Meteorological Inputs'!V65*('Step 1. Meteorological Inputs'!L65-'Step 3. Saturation Storage'!M50),0)</f>
        <v>#DIV/0!</v>
      </c>
      <c r="AI50" s="29" t="e">
        <f>IF('Step 1. Meteorological Inputs'!L65&gt;'Step 3. Saturation Storage'!M50,'Step 2. Crown parameters'!$K$24, 0 )</f>
        <v>#DIV/0!</v>
      </c>
      <c r="AJ50" s="144" t="e">
        <f t="shared" si="1"/>
        <v>#DIV/0!</v>
      </c>
      <c r="AK50" s="66"/>
      <c r="AL50" s="66"/>
      <c r="AM50" s="66"/>
      <c r="AN50" s="66"/>
      <c r="AO50" s="66"/>
      <c r="AP50" s="66"/>
      <c r="AQ50" s="66"/>
      <c r="AR50" s="66"/>
      <c r="AS50" s="66"/>
      <c r="AT50" s="66"/>
      <c r="AU50" s="66"/>
      <c r="AV50" s="66"/>
      <c r="AW50" s="66"/>
      <c r="AX50" s="66"/>
      <c r="AY50" s="66"/>
      <c r="AZ50" s="66"/>
      <c r="BA50" s="66"/>
      <c r="BB50" s="66"/>
      <c r="BC50" s="66"/>
      <c r="BD50" s="66"/>
      <c r="BE50" s="66"/>
      <c r="BF50" s="66"/>
      <c r="BG50" s="66"/>
      <c r="BH50" s="66"/>
      <c r="BI50" s="66"/>
      <c r="BJ50" s="66"/>
      <c r="BK50" s="66"/>
      <c r="BL50" s="66"/>
      <c r="BM50" s="66"/>
      <c r="BN50" s="66"/>
      <c r="BO50" s="66"/>
      <c r="BP50" s="66"/>
      <c r="BQ50" s="66"/>
      <c r="BR50" s="66"/>
      <c r="BS50" s="66"/>
      <c r="BT50" s="66"/>
      <c r="BU50" s="66"/>
      <c r="BV50" s="66"/>
      <c r="BW50" s="66"/>
      <c r="BX50" s="66"/>
      <c r="BY50" s="66"/>
      <c r="BZ50" s="66"/>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c r="EK50" s="66"/>
      <c r="EL50" s="66"/>
      <c r="EM50" s="66"/>
      <c r="EN50" s="66"/>
      <c r="EO50" s="66"/>
      <c r="EP50" s="66"/>
      <c r="EQ50" s="66"/>
      <c r="ER50" s="66"/>
      <c r="ES50" s="66"/>
      <c r="ET50" s="66"/>
      <c r="EU50" s="66"/>
      <c r="EV50" s="66"/>
      <c r="EW50" s="66"/>
      <c r="EX50" s="66"/>
      <c r="EY50" s="66"/>
      <c r="EZ50" s="66"/>
      <c r="FA50" s="66"/>
      <c r="FB50" s="66"/>
      <c r="FC50" s="66"/>
      <c r="FD50" s="66"/>
      <c r="FE50" s="66"/>
      <c r="FF50" s="66"/>
      <c r="FG50" s="66"/>
    </row>
    <row r="51" spans="1:163" s="33" customFormat="1" x14ac:dyDescent="0.2">
      <c r="A51" s="59"/>
      <c r="B51" s="60"/>
      <c r="C51" s="60"/>
      <c r="D51" s="138">
        <f>'Step 1. Meteorological Inputs'!D66</f>
        <v>0</v>
      </c>
      <c r="E51" s="29">
        <f>'Step 1. Meteorological Inputs'!E66</f>
        <v>0</v>
      </c>
      <c r="F51" s="139">
        <f>'Step 1. Meteorological Inputs'!F66</f>
        <v>0</v>
      </c>
      <c r="G51" s="138" t="e">
        <f>IF('Step 1. Meteorological Inputs'!L66&lt;'Step 3. Saturation Storage'!H51,'Step 1. Meteorological Inputs'!L66*'Step 2. Crown parameters'!$G$19, 0)</f>
        <v>#DIV/0!</v>
      </c>
      <c r="H51" s="76" t="e">
        <f>IF('Step 1. Meteorological Inputs'!L66&gt;'Step 3. Saturation Storage'!H51, 'Step 2. Crown parameters'!$G$19*'Step 3. Saturation Storage'!H66-'Step 2. Crown parameters'!$K$19, 0)</f>
        <v>#DIV/0!</v>
      </c>
      <c r="I51" s="76" t="e">
        <f>IF('Step 1. Meteorological Inputs'!L66&gt;'Step 3. Saturation Storage'!H51,'Step 1. Meteorological Inputs'!V66*('Step 1. Meteorological Inputs'!L66-'Step 3. Saturation Storage'!H51),0)</f>
        <v>#DIV/0!</v>
      </c>
      <c r="J51" s="77" t="e">
        <f>IF('Step 1. Meteorological Inputs'!L66&gt;'Step 3. Saturation Storage'!H51,'Step 2. Crown parameters'!$I$19*0.01, 0 )</f>
        <v>#DIV/0!</v>
      </c>
      <c r="K51" s="144" t="e">
        <f t="shared" si="2"/>
        <v>#DIV/0!</v>
      </c>
      <c r="L51" s="146" t="e">
        <f>IF('Step 1. Meteorological Inputs'!L66&lt;'Step 3. Saturation Storage'!I51,'Step 1. Meteorological Inputs'!L66*'Step 2. Crown parameters'!$G$20, 0)</f>
        <v>#DIV/0!</v>
      </c>
      <c r="M51" s="77" t="e">
        <f>IF('Step 1. Meteorological Inputs'!L66&gt;'Step 3. Saturation Storage'!I51, 'Step 2. Crown parameters'!$G$20*'Step 3. Saturation Storage'!I51-'Step 2. Crown parameters'!$K$20, 0)</f>
        <v>#DIV/0!</v>
      </c>
      <c r="N51" s="77" t="e">
        <f>IF('Step 1. Meteorological Inputs'!L66&gt;'Step 3. Saturation Storage'!I51,'Step 1. Meteorological Inputs'!V66*('Step 1. Meteorological Inputs'!L66-'Step 3. Saturation Storage'!I51),0)</f>
        <v>#DIV/0!</v>
      </c>
      <c r="O51" s="77" t="e">
        <f>IF('Step 1. Meteorological Inputs'!L66&gt;'Step 3. Saturation Storage'!I51,'Step 2. Crown parameters'!$I$20*0.01, 0 )</f>
        <v>#DIV/0!</v>
      </c>
      <c r="P51" s="144" t="e">
        <f t="shared" si="3"/>
        <v>#DIV/0!</v>
      </c>
      <c r="Q51" s="146" t="e">
        <f>IF('Step 1. Meteorological Inputs'!L66&lt;'Step 3. Saturation Storage'!J51,'Step 1. Meteorological Inputs'!L66*'Step 2. Crown parameters'!$G$21, 0)</f>
        <v>#DIV/0!</v>
      </c>
      <c r="R51" s="77" t="e">
        <f>IF('Step 1. Meteorological Inputs'!L66&gt;'Step 3. Saturation Storage'!J51, 'Step 2. Crown parameters'!$G$21*'Step 3. Saturation Storage'!J51-'Step 2. Crown parameters'!$K$21, 0)</f>
        <v>#DIV/0!</v>
      </c>
      <c r="S51" s="77" t="e">
        <f>IF('Step 1. Meteorological Inputs'!L66&gt;'Step 3. Saturation Storage'!J51,'Step 1. Meteorological Inputs'!V66*('Step 1. Meteorological Inputs'!L66-'Step 3. Saturation Storage'!J51),0)</f>
        <v>#DIV/0!</v>
      </c>
      <c r="T51" s="77" t="e">
        <f>IF('Step 1. Meteorological Inputs'!L66&gt;'Step 3. Saturation Storage'!J51,'Step 2. Crown parameters'!$I$21*0.01, 0 )</f>
        <v>#DIV/0!</v>
      </c>
      <c r="U51" s="144" t="e">
        <f t="shared" si="4"/>
        <v>#DIV/0!</v>
      </c>
      <c r="V51" s="146" t="e">
        <f>IF('Step 1. Meteorological Inputs'!L66&lt;'Step 3. Saturation Storage'!K51,'Step 1. Meteorological Inputs'!L66*'Step 2. Crown parameters'!$G$22, 0)</f>
        <v>#DIV/0!</v>
      </c>
      <c r="W51" s="77" t="e">
        <f>IF('Step 1. Meteorological Inputs'!L66&gt;'Step 3. Saturation Storage'!K51, 'Step 2. Crown parameters'!$G$22*'Step 3. Saturation Storage'!K51-'Step 2. Crown parameters'!$K$22, 0)</f>
        <v>#DIV/0!</v>
      </c>
      <c r="X51" s="77" t="e">
        <f>IF('Step 1. Meteorological Inputs'!L66&gt;'Step 3. Saturation Storage'!K51,'Step 1. Meteorological Inputs'!V66*('Step 1. Meteorological Inputs'!L66-'Step 3. Saturation Storage'!K51),0)</f>
        <v>#DIV/0!</v>
      </c>
      <c r="Y51" s="77" t="e">
        <f>IF('Step 1. Meteorological Inputs'!L66&gt;'Step 3. Saturation Storage'!K51,'Step 2. Crown parameters'!$I$22*0.01, 0 )</f>
        <v>#DIV/0!</v>
      </c>
      <c r="Z51" s="144" t="e">
        <f t="shared" si="5"/>
        <v>#DIV/0!</v>
      </c>
      <c r="AA51" s="138" t="e">
        <f>IF('Step 1. Meteorological Inputs'!L66&lt;'Step 3. Saturation Storage'!L51,'Step 1. Meteorological Inputs'!L66*'Step 2. Crown parameters'!$G$23, 0)</f>
        <v>#DIV/0!</v>
      </c>
      <c r="AB51" s="29" t="e">
        <f>IF('Step 1. Meteorological Inputs'!L66&gt;'Step 3. Saturation Storage'!L51, 'Step 2. Crown parameters'!$G$23*'Step 3. Saturation Storage'!L51-'Step 2. Crown parameters'!$K$23, 0)</f>
        <v>#DIV/0!</v>
      </c>
      <c r="AC51" s="29" t="e">
        <f>IF('Step 1. Meteorological Inputs'!L66&gt;'Step 3. Saturation Storage'!L51,'Step 1. Meteorological Inputs'!V66*('Step 1. Meteorological Inputs'!L66-'Step 3. Saturation Storage'!L51),0)</f>
        <v>#DIV/0!</v>
      </c>
      <c r="AD51" s="29" t="e">
        <f>IF('Step 1. Meteorological Inputs'!L66&gt;'Step 3. Saturation Storage'!L51,'Step 2. Crown parameters'!$K$23, 0 )</f>
        <v>#DIV/0!</v>
      </c>
      <c r="AE51" s="144" t="e">
        <f t="shared" si="0"/>
        <v>#DIV/0!</v>
      </c>
      <c r="AF51" s="138" t="e">
        <f>IF('Step 1. Meteorological Inputs'!L66&lt;'Step 3. Saturation Storage'!M51,'Step 1. Meteorological Inputs'!L66*'Step 2. Crown parameters'!$G$24, 0)</f>
        <v>#DIV/0!</v>
      </c>
      <c r="AG51" s="29" t="e">
        <f>IF('Step 1. Meteorological Inputs'!L66&gt;'Step 3. Saturation Storage'!M51, 'Step 2. Crown parameters'!$G$24*'Step 3. Saturation Storage'!M51-'Step 2. Crown parameters'!$K$24, 0)</f>
        <v>#DIV/0!</v>
      </c>
      <c r="AH51" s="29" t="e">
        <f>IF('Step 1. Meteorological Inputs'!L66&gt;'Step 3. Saturation Storage'!M51,'Step 1. Meteorological Inputs'!V66*('Step 1. Meteorological Inputs'!L66-'Step 3. Saturation Storage'!M51),0)</f>
        <v>#DIV/0!</v>
      </c>
      <c r="AI51" s="29" t="e">
        <f>IF('Step 1. Meteorological Inputs'!L66&gt;'Step 3. Saturation Storage'!M51,'Step 2. Crown parameters'!$K$24, 0 )</f>
        <v>#DIV/0!</v>
      </c>
      <c r="AJ51" s="144" t="e">
        <f t="shared" si="1"/>
        <v>#DIV/0!</v>
      </c>
      <c r="AK51" s="66"/>
      <c r="AL51" s="66"/>
      <c r="AM51" s="66"/>
      <c r="AN51" s="66"/>
      <c r="AO51" s="66"/>
      <c r="AP51" s="66"/>
      <c r="AQ51" s="66"/>
      <c r="AR51" s="66"/>
      <c r="AS51" s="66"/>
      <c r="AT51" s="66"/>
      <c r="AU51" s="66"/>
      <c r="AV51" s="66"/>
      <c r="AW51" s="66"/>
      <c r="AX51" s="66"/>
      <c r="AY51" s="66"/>
      <c r="AZ51" s="66"/>
      <c r="BA51" s="66"/>
      <c r="BB51" s="66"/>
      <c r="BC51" s="66"/>
      <c r="BD51" s="66"/>
      <c r="BE51" s="66"/>
      <c r="BF51" s="66"/>
      <c r="BG51" s="66"/>
      <c r="BH51" s="66"/>
      <c r="BI51" s="66"/>
      <c r="BJ51" s="66"/>
      <c r="BK51" s="66"/>
      <c r="BL51" s="66"/>
      <c r="BM51" s="66"/>
      <c r="BN51" s="66"/>
      <c r="BO51" s="66"/>
      <c r="BP51" s="66"/>
      <c r="BQ51" s="66"/>
      <c r="BR51" s="66"/>
      <c r="BS51" s="66"/>
      <c r="BT51" s="66"/>
      <c r="BU51" s="66"/>
      <c r="BV51" s="66"/>
      <c r="BW51" s="66"/>
      <c r="BX51" s="66"/>
      <c r="BY51" s="66"/>
      <c r="BZ51" s="66"/>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c r="EK51" s="66"/>
      <c r="EL51" s="66"/>
      <c r="EM51" s="66"/>
      <c r="EN51" s="66"/>
      <c r="EO51" s="66"/>
      <c r="EP51" s="66"/>
      <c r="EQ51" s="66"/>
      <c r="ER51" s="66"/>
      <c r="ES51" s="66"/>
      <c r="ET51" s="66"/>
      <c r="EU51" s="66"/>
      <c r="EV51" s="66"/>
      <c r="EW51" s="66"/>
      <c r="EX51" s="66"/>
      <c r="EY51" s="66"/>
      <c r="EZ51" s="66"/>
      <c r="FA51" s="66"/>
      <c r="FB51" s="66"/>
      <c r="FC51" s="66"/>
      <c r="FD51" s="66"/>
      <c r="FE51" s="66"/>
      <c r="FF51" s="66"/>
      <c r="FG51" s="66"/>
    </row>
    <row r="52" spans="1:163" s="33" customFormat="1" x14ac:dyDescent="0.2">
      <c r="A52" s="59"/>
      <c r="B52" s="60"/>
      <c r="C52" s="60"/>
      <c r="D52" s="138">
        <f>'Step 1. Meteorological Inputs'!D67</f>
        <v>0</v>
      </c>
      <c r="E52" s="29">
        <f>'Step 1. Meteorological Inputs'!E67</f>
        <v>0</v>
      </c>
      <c r="F52" s="139">
        <f>'Step 1. Meteorological Inputs'!F67</f>
        <v>0</v>
      </c>
      <c r="G52" s="138" t="e">
        <f>IF('Step 1. Meteorological Inputs'!L67&lt;'Step 3. Saturation Storage'!H52,'Step 1. Meteorological Inputs'!L67*'Step 2. Crown parameters'!$G$19, 0)</f>
        <v>#DIV/0!</v>
      </c>
      <c r="H52" s="76" t="e">
        <f>IF('Step 1. Meteorological Inputs'!L67&gt;'Step 3. Saturation Storage'!H52, 'Step 2. Crown parameters'!$G$19*'Step 3. Saturation Storage'!H67-'Step 2. Crown parameters'!$K$19, 0)</f>
        <v>#DIV/0!</v>
      </c>
      <c r="I52" s="76" t="e">
        <f>IF('Step 1. Meteorological Inputs'!L67&gt;'Step 3. Saturation Storage'!H52,'Step 1. Meteorological Inputs'!V67*('Step 1. Meteorological Inputs'!L67-'Step 3. Saturation Storage'!H52),0)</f>
        <v>#DIV/0!</v>
      </c>
      <c r="J52" s="77" t="e">
        <f>IF('Step 1. Meteorological Inputs'!L67&gt;'Step 3. Saturation Storage'!H52,'Step 2. Crown parameters'!$I$19*0.01, 0 )</f>
        <v>#DIV/0!</v>
      </c>
      <c r="K52" s="144" t="e">
        <f t="shared" si="2"/>
        <v>#DIV/0!</v>
      </c>
      <c r="L52" s="146" t="e">
        <f>IF('Step 1. Meteorological Inputs'!L67&lt;'Step 3. Saturation Storage'!I52,'Step 1. Meteorological Inputs'!L67*'Step 2. Crown parameters'!$G$20, 0)</f>
        <v>#DIV/0!</v>
      </c>
      <c r="M52" s="77" t="e">
        <f>IF('Step 1. Meteorological Inputs'!L67&gt;'Step 3. Saturation Storage'!I52, 'Step 2. Crown parameters'!$G$20*'Step 3. Saturation Storage'!I52-'Step 2. Crown parameters'!$K$20, 0)</f>
        <v>#DIV/0!</v>
      </c>
      <c r="N52" s="77" t="e">
        <f>IF('Step 1. Meteorological Inputs'!L67&gt;'Step 3. Saturation Storage'!I52,'Step 1. Meteorological Inputs'!V67*('Step 1. Meteorological Inputs'!L67-'Step 3. Saturation Storage'!I52),0)</f>
        <v>#DIV/0!</v>
      </c>
      <c r="O52" s="77" t="e">
        <f>IF('Step 1. Meteorological Inputs'!L67&gt;'Step 3. Saturation Storage'!I52,'Step 2. Crown parameters'!$I$20*0.01, 0 )</f>
        <v>#DIV/0!</v>
      </c>
      <c r="P52" s="144" t="e">
        <f t="shared" si="3"/>
        <v>#DIV/0!</v>
      </c>
      <c r="Q52" s="146" t="e">
        <f>IF('Step 1. Meteorological Inputs'!L67&lt;'Step 3. Saturation Storage'!J52,'Step 1. Meteorological Inputs'!L67*'Step 2. Crown parameters'!$G$21, 0)</f>
        <v>#DIV/0!</v>
      </c>
      <c r="R52" s="77" t="e">
        <f>IF('Step 1. Meteorological Inputs'!L67&gt;'Step 3. Saturation Storage'!J52, 'Step 2. Crown parameters'!$G$21*'Step 3. Saturation Storage'!J52-'Step 2. Crown parameters'!$K$21, 0)</f>
        <v>#DIV/0!</v>
      </c>
      <c r="S52" s="77" t="e">
        <f>IF('Step 1. Meteorological Inputs'!L67&gt;'Step 3. Saturation Storage'!J52,'Step 1. Meteorological Inputs'!V67*('Step 1. Meteorological Inputs'!L67-'Step 3. Saturation Storage'!J52),0)</f>
        <v>#DIV/0!</v>
      </c>
      <c r="T52" s="77" t="e">
        <f>IF('Step 1. Meteorological Inputs'!L67&gt;'Step 3. Saturation Storage'!J52,'Step 2. Crown parameters'!$I$21*0.01, 0 )</f>
        <v>#DIV/0!</v>
      </c>
      <c r="U52" s="144" t="e">
        <f t="shared" si="4"/>
        <v>#DIV/0!</v>
      </c>
      <c r="V52" s="146" t="e">
        <f>IF('Step 1. Meteorological Inputs'!L67&lt;'Step 3. Saturation Storage'!K52,'Step 1. Meteorological Inputs'!L67*'Step 2. Crown parameters'!$G$22, 0)</f>
        <v>#DIV/0!</v>
      </c>
      <c r="W52" s="77" t="e">
        <f>IF('Step 1. Meteorological Inputs'!L67&gt;'Step 3. Saturation Storage'!K52, 'Step 2. Crown parameters'!$G$22*'Step 3. Saturation Storage'!K52-'Step 2. Crown parameters'!$K$22, 0)</f>
        <v>#DIV/0!</v>
      </c>
      <c r="X52" s="77" t="e">
        <f>IF('Step 1. Meteorological Inputs'!L67&gt;'Step 3. Saturation Storage'!K52,'Step 1. Meteorological Inputs'!V67*('Step 1. Meteorological Inputs'!L67-'Step 3. Saturation Storage'!K52),0)</f>
        <v>#DIV/0!</v>
      </c>
      <c r="Y52" s="77" t="e">
        <f>IF('Step 1. Meteorological Inputs'!L67&gt;'Step 3. Saturation Storage'!K52,'Step 2. Crown parameters'!$I$22*0.01, 0 )</f>
        <v>#DIV/0!</v>
      </c>
      <c r="Z52" s="144" t="e">
        <f t="shared" si="5"/>
        <v>#DIV/0!</v>
      </c>
      <c r="AA52" s="138" t="e">
        <f>IF('Step 1. Meteorological Inputs'!L67&lt;'Step 3. Saturation Storage'!L52,'Step 1. Meteorological Inputs'!L67*'Step 2. Crown parameters'!$G$23, 0)</f>
        <v>#DIV/0!</v>
      </c>
      <c r="AB52" s="29" t="e">
        <f>IF('Step 1. Meteorological Inputs'!L67&gt;'Step 3. Saturation Storage'!L52, 'Step 2. Crown parameters'!$G$23*'Step 3. Saturation Storage'!L52-'Step 2. Crown parameters'!$K$23, 0)</f>
        <v>#DIV/0!</v>
      </c>
      <c r="AC52" s="29" t="e">
        <f>IF('Step 1. Meteorological Inputs'!L67&gt;'Step 3. Saturation Storage'!L52,'Step 1. Meteorological Inputs'!V67*('Step 1. Meteorological Inputs'!L67-'Step 3. Saturation Storage'!L52),0)</f>
        <v>#DIV/0!</v>
      </c>
      <c r="AD52" s="29" t="e">
        <f>IF('Step 1. Meteorological Inputs'!L67&gt;'Step 3. Saturation Storage'!L52,'Step 2. Crown parameters'!$K$23, 0 )</f>
        <v>#DIV/0!</v>
      </c>
      <c r="AE52" s="144" t="e">
        <f t="shared" si="0"/>
        <v>#DIV/0!</v>
      </c>
      <c r="AF52" s="138" t="e">
        <f>IF('Step 1. Meteorological Inputs'!L67&lt;'Step 3. Saturation Storage'!M52,'Step 1. Meteorological Inputs'!L67*'Step 2. Crown parameters'!$G$24, 0)</f>
        <v>#DIV/0!</v>
      </c>
      <c r="AG52" s="29" t="e">
        <f>IF('Step 1. Meteorological Inputs'!L67&gt;'Step 3. Saturation Storage'!M52, 'Step 2. Crown parameters'!$G$24*'Step 3. Saturation Storage'!M52-'Step 2. Crown parameters'!$K$24, 0)</f>
        <v>#DIV/0!</v>
      </c>
      <c r="AH52" s="29" t="e">
        <f>IF('Step 1. Meteorological Inputs'!L67&gt;'Step 3. Saturation Storage'!M52,'Step 1. Meteorological Inputs'!V67*('Step 1. Meteorological Inputs'!L67-'Step 3. Saturation Storage'!M52),0)</f>
        <v>#DIV/0!</v>
      </c>
      <c r="AI52" s="29" t="e">
        <f>IF('Step 1. Meteorological Inputs'!L67&gt;'Step 3. Saturation Storage'!M52,'Step 2. Crown parameters'!$K$24, 0 )</f>
        <v>#DIV/0!</v>
      </c>
      <c r="AJ52" s="144" t="e">
        <f t="shared" si="1"/>
        <v>#DIV/0!</v>
      </c>
      <c r="AK52" s="66"/>
      <c r="AL52" s="66"/>
      <c r="AM52" s="66"/>
      <c r="AN52" s="66"/>
      <c r="AO52" s="66"/>
      <c r="AP52" s="66"/>
      <c r="AQ52" s="66"/>
      <c r="AR52" s="66"/>
      <c r="AS52" s="66"/>
      <c r="AT52" s="66"/>
      <c r="AU52" s="66"/>
      <c r="AV52" s="66"/>
      <c r="AW52" s="66"/>
      <c r="AX52" s="66"/>
      <c r="AY52" s="66"/>
      <c r="AZ52" s="66"/>
      <c r="BA52" s="66"/>
      <c r="BB52" s="66"/>
      <c r="BC52" s="66"/>
      <c r="BD52" s="66"/>
      <c r="BE52" s="66"/>
      <c r="BF52" s="66"/>
      <c r="BG52" s="66"/>
      <c r="BH52" s="66"/>
      <c r="BI52" s="66"/>
      <c r="BJ52" s="66"/>
      <c r="BK52" s="66"/>
      <c r="BL52" s="66"/>
      <c r="BM52" s="66"/>
      <c r="BN52" s="66"/>
      <c r="BO52" s="66"/>
      <c r="BP52" s="66"/>
      <c r="BQ52" s="66"/>
      <c r="BR52" s="66"/>
      <c r="BS52" s="66"/>
      <c r="BT52" s="66"/>
      <c r="BU52" s="66"/>
      <c r="BV52" s="66"/>
      <c r="BW52" s="66"/>
      <c r="BX52" s="66"/>
      <c r="BY52" s="66"/>
      <c r="BZ52" s="66"/>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c r="EK52" s="66"/>
      <c r="EL52" s="66"/>
      <c r="EM52" s="66"/>
      <c r="EN52" s="66"/>
      <c r="EO52" s="66"/>
      <c r="EP52" s="66"/>
      <c r="EQ52" s="66"/>
      <c r="ER52" s="66"/>
      <c r="ES52" s="66"/>
      <c r="ET52" s="66"/>
      <c r="EU52" s="66"/>
      <c r="EV52" s="66"/>
      <c r="EW52" s="66"/>
      <c r="EX52" s="66"/>
      <c r="EY52" s="66"/>
      <c r="EZ52" s="66"/>
      <c r="FA52" s="66"/>
      <c r="FB52" s="66"/>
      <c r="FC52" s="66"/>
      <c r="FD52" s="66"/>
      <c r="FE52" s="66"/>
      <c r="FF52" s="66"/>
      <c r="FG52" s="66"/>
    </row>
    <row r="53" spans="1:163" s="33" customFormat="1" x14ac:dyDescent="0.2">
      <c r="A53" s="59"/>
      <c r="B53" s="60"/>
      <c r="C53" s="60"/>
      <c r="D53" s="138">
        <f>'Step 1. Meteorological Inputs'!D68</f>
        <v>0</v>
      </c>
      <c r="E53" s="29">
        <f>'Step 1. Meteorological Inputs'!E68</f>
        <v>0</v>
      </c>
      <c r="F53" s="139">
        <f>'Step 1. Meteorological Inputs'!F68</f>
        <v>0</v>
      </c>
      <c r="G53" s="138" t="e">
        <f>IF('Step 1. Meteorological Inputs'!L68&lt;'Step 3. Saturation Storage'!H53,'Step 1. Meteorological Inputs'!L68*'Step 2. Crown parameters'!$G$19, 0)</f>
        <v>#DIV/0!</v>
      </c>
      <c r="H53" s="76" t="e">
        <f>IF('Step 1. Meteorological Inputs'!L68&gt;'Step 3. Saturation Storage'!H53, 'Step 2. Crown parameters'!$G$19*'Step 3. Saturation Storage'!H68-'Step 2. Crown parameters'!$K$19, 0)</f>
        <v>#DIV/0!</v>
      </c>
      <c r="I53" s="76" t="e">
        <f>IF('Step 1. Meteorological Inputs'!L68&gt;'Step 3. Saturation Storage'!H53,'Step 1. Meteorological Inputs'!V68*('Step 1. Meteorological Inputs'!L68-'Step 3. Saturation Storage'!H53),0)</f>
        <v>#DIV/0!</v>
      </c>
      <c r="J53" s="77" t="e">
        <f>IF('Step 1. Meteorological Inputs'!L68&gt;'Step 3. Saturation Storage'!H53,'Step 2. Crown parameters'!$I$19*0.01, 0 )</f>
        <v>#DIV/0!</v>
      </c>
      <c r="K53" s="144" t="e">
        <f t="shared" si="2"/>
        <v>#DIV/0!</v>
      </c>
      <c r="L53" s="146" t="e">
        <f>IF('Step 1. Meteorological Inputs'!L68&lt;'Step 3. Saturation Storage'!I53,'Step 1. Meteorological Inputs'!L68*'Step 2. Crown parameters'!$G$20, 0)</f>
        <v>#DIV/0!</v>
      </c>
      <c r="M53" s="77" t="e">
        <f>IF('Step 1. Meteorological Inputs'!L68&gt;'Step 3. Saturation Storage'!I53, 'Step 2. Crown parameters'!$G$20*'Step 3. Saturation Storage'!I53-'Step 2. Crown parameters'!$K$20, 0)</f>
        <v>#DIV/0!</v>
      </c>
      <c r="N53" s="77" t="e">
        <f>IF('Step 1. Meteorological Inputs'!L68&gt;'Step 3. Saturation Storage'!I53,'Step 1. Meteorological Inputs'!V68*('Step 1. Meteorological Inputs'!L68-'Step 3. Saturation Storage'!I53),0)</f>
        <v>#DIV/0!</v>
      </c>
      <c r="O53" s="77" t="e">
        <f>IF('Step 1. Meteorological Inputs'!L68&gt;'Step 3. Saturation Storage'!I53,'Step 2. Crown parameters'!$I$20*0.01, 0 )</f>
        <v>#DIV/0!</v>
      </c>
      <c r="P53" s="144" t="e">
        <f t="shared" si="3"/>
        <v>#DIV/0!</v>
      </c>
      <c r="Q53" s="146" t="e">
        <f>IF('Step 1. Meteorological Inputs'!L68&lt;'Step 3. Saturation Storage'!J53,'Step 1. Meteorological Inputs'!L68*'Step 2. Crown parameters'!$G$21, 0)</f>
        <v>#DIV/0!</v>
      </c>
      <c r="R53" s="77" t="e">
        <f>IF('Step 1. Meteorological Inputs'!L68&gt;'Step 3. Saturation Storage'!J53, 'Step 2. Crown parameters'!$G$21*'Step 3. Saturation Storage'!J53-'Step 2. Crown parameters'!$K$21, 0)</f>
        <v>#DIV/0!</v>
      </c>
      <c r="S53" s="77" t="e">
        <f>IF('Step 1. Meteorological Inputs'!L68&gt;'Step 3. Saturation Storage'!J53,'Step 1. Meteorological Inputs'!V68*('Step 1. Meteorological Inputs'!L68-'Step 3. Saturation Storage'!J53),0)</f>
        <v>#DIV/0!</v>
      </c>
      <c r="T53" s="77" t="e">
        <f>IF('Step 1. Meteorological Inputs'!L68&gt;'Step 3. Saturation Storage'!J53,'Step 2. Crown parameters'!$I$21*0.01, 0 )</f>
        <v>#DIV/0!</v>
      </c>
      <c r="U53" s="144" t="e">
        <f t="shared" si="4"/>
        <v>#DIV/0!</v>
      </c>
      <c r="V53" s="146" t="e">
        <f>IF('Step 1. Meteorological Inputs'!L68&lt;'Step 3. Saturation Storage'!K53,'Step 1. Meteorological Inputs'!L68*'Step 2. Crown parameters'!$G$22, 0)</f>
        <v>#DIV/0!</v>
      </c>
      <c r="W53" s="77" t="e">
        <f>IF('Step 1. Meteorological Inputs'!L68&gt;'Step 3. Saturation Storage'!K53, 'Step 2. Crown parameters'!$G$22*'Step 3. Saturation Storage'!K53-'Step 2. Crown parameters'!$K$22, 0)</f>
        <v>#DIV/0!</v>
      </c>
      <c r="X53" s="77" t="e">
        <f>IF('Step 1. Meteorological Inputs'!L68&gt;'Step 3. Saturation Storage'!K53,'Step 1. Meteorological Inputs'!V68*('Step 1. Meteorological Inputs'!L68-'Step 3. Saturation Storage'!K53),0)</f>
        <v>#DIV/0!</v>
      </c>
      <c r="Y53" s="77" t="e">
        <f>IF('Step 1. Meteorological Inputs'!L68&gt;'Step 3. Saturation Storage'!K53,'Step 2. Crown parameters'!$I$22*0.01, 0 )</f>
        <v>#DIV/0!</v>
      </c>
      <c r="Z53" s="144" t="e">
        <f t="shared" si="5"/>
        <v>#DIV/0!</v>
      </c>
      <c r="AA53" s="138" t="e">
        <f>IF('Step 1. Meteorological Inputs'!L68&lt;'Step 3. Saturation Storage'!L53,'Step 1. Meteorological Inputs'!L68*'Step 2. Crown parameters'!$G$23, 0)</f>
        <v>#DIV/0!</v>
      </c>
      <c r="AB53" s="29" t="e">
        <f>IF('Step 1. Meteorological Inputs'!L68&gt;'Step 3. Saturation Storage'!L53, 'Step 2. Crown parameters'!$G$23*'Step 3. Saturation Storage'!L53-'Step 2. Crown parameters'!$K$23, 0)</f>
        <v>#DIV/0!</v>
      </c>
      <c r="AC53" s="29" t="e">
        <f>IF('Step 1. Meteorological Inputs'!L68&gt;'Step 3. Saturation Storage'!L53,'Step 1. Meteorological Inputs'!V68*('Step 1. Meteorological Inputs'!L68-'Step 3. Saturation Storage'!L53),0)</f>
        <v>#DIV/0!</v>
      </c>
      <c r="AD53" s="29" t="e">
        <f>IF('Step 1. Meteorological Inputs'!L68&gt;'Step 3. Saturation Storage'!L53,'Step 2. Crown parameters'!$K$23, 0 )</f>
        <v>#DIV/0!</v>
      </c>
      <c r="AE53" s="144" t="e">
        <f t="shared" si="0"/>
        <v>#DIV/0!</v>
      </c>
      <c r="AF53" s="138" t="e">
        <f>IF('Step 1. Meteorological Inputs'!L68&lt;'Step 3. Saturation Storage'!M53,'Step 1. Meteorological Inputs'!L68*'Step 2. Crown parameters'!$G$24, 0)</f>
        <v>#DIV/0!</v>
      </c>
      <c r="AG53" s="29" t="e">
        <f>IF('Step 1. Meteorological Inputs'!L68&gt;'Step 3. Saturation Storage'!M53, 'Step 2. Crown parameters'!$G$24*'Step 3. Saturation Storage'!M53-'Step 2. Crown parameters'!$K$24, 0)</f>
        <v>#DIV/0!</v>
      </c>
      <c r="AH53" s="29" t="e">
        <f>IF('Step 1. Meteorological Inputs'!L68&gt;'Step 3. Saturation Storage'!M53,'Step 1. Meteorological Inputs'!V68*('Step 1. Meteorological Inputs'!L68-'Step 3. Saturation Storage'!M53),0)</f>
        <v>#DIV/0!</v>
      </c>
      <c r="AI53" s="29" t="e">
        <f>IF('Step 1. Meteorological Inputs'!L68&gt;'Step 3. Saturation Storage'!M53,'Step 2. Crown parameters'!$K$24, 0 )</f>
        <v>#DIV/0!</v>
      </c>
      <c r="AJ53" s="144" t="e">
        <f t="shared" si="1"/>
        <v>#DIV/0!</v>
      </c>
      <c r="AK53" s="66"/>
      <c r="AL53" s="66"/>
      <c r="AM53" s="66"/>
      <c r="AN53" s="66"/>
      <c r="AO53" s="66"/>
      <c r="AP53" s="66"/>
      <c r="AQ53" s="66"/>
      <c r="AR53" s="66"/>
      <c r="AS53" s="66"/>
      <c r="AT53" s="66"/>
      <c r="AU53" s="66"/>
      <c r="AV53" s="66"/>
      <c r="AW53" s="66"/>
      <c r="AX53" s="66"/>
      <c r="AY53" s="66"/>
      <c r="AZ53" s="66"/>
      <c r="BA53" s="66"/>
      <c r="BB53" s="66"/>
      <c r="BC53" s="66"/>
      <c r="BD53" s="66"/>
      <c r="BE53" s="66"/>
      <c r="BF53" s="66"/>
      <c r="BG53" s="66"/>
      <c r="BH53" s="66"/>
      <c r="BI53" s="66"/>
      <c r="BJ53" s="66"/>
      <c r="BK53" s="66"/>
      <c r="BL53" s="66"/>
      <c r="BM53" s="66"/>
      <c r="BN53" s="66"/>
      <c r="BO53" s="66"/>
      <c r="BP53" s="66"/>
      <c r="BQ53" s="66"/>
      <c r="BR53" s="66"/>
      <c r="BS53" s="66"/>
      <c r="BT53" s="66"/>
      <c r="BU53" s="66"/>
      <c r="BV53" s="66"/>
      <c r="BW53" s="66"/>
      <c r="BX53" s="66"/>
      <c r="BY53" s="66"/>
      <c r="BZ53" s="66"/>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c r="EK53" s="66"/>
      <c r="EL53" s="66"/>
      <c r="EM53" s="66"/>
      <c r="EN53" s="66"/>
      <c r="EO53" s="66"/>
      <c r="EP53" s="66"/>
      <c r="EQ53" s="66"/>
      <c r="ER53" s="66"/>
      <c r="ES53" s="66"/>
      <c r="ET53" s="66"/>
      <c r="EU53" s="66"/>
      <c r="EV53" s="66"/>
      <c r="EW53" s="66"/>
      <c r="EX53" s="66"/>
      <c r="EY53" s="66"/>
      <c r="EZ53" s="66"/>
      <c r="FA53" s="66"/>
      <c r="FB53" s="66"/>
      <c r="FC53" s="66"/>
      <c r="FD53" s="66"/>
      <c r="FE53" s="66"/>
      <c r="FF53" s="66"/>
      <c r="FG53" s="66"/>
    </row>
    <row r="54" spans="1:163" s="33" customFormat="1" x14ac:dyDescent="0.2">
      <c r="A54" s="59"/>
      <c r="B54" s="60"/>
      <c r="C54" s="60"/>
      <c r="D54" s="138">
        <f>'Step 1. Meteorological Inputs'!D69</f>
        <v>0</v>
      </c>
      <c r="E54" s="29">
        <f>'Step 1. Meteorological Inputs'!E69</f>
        <v>0</v>
      </c>
      <c r="F54" s="139">
        <f>'Step 1. Meteorological Inputs'!F69</f>
        <v>0</v>
      </c>
      <c r="G54" s="138" t="e">
        <f>IF('Step 1. Meteorological Inputs'!L69&lt;'Step 3. Saturation Storage'!H54,'Step 1. Meteorological Inputs'!L69*'Step 2. Crown parameters'!$G$19, 0)</f>
        <v>#DIV/0!</v>
      </c>
      <c r="H54" s="76" t="e">
        <f>IF('Step 1. Meteorological Inputs'!L69&gt;'Step 3. Saturation Storage'!H54, 'Step 2. Crown parameters'!$G$19*'Step 3. Saturation Storage'!H69-'Step 2. Crown parameters'!$K$19, 0)</f>
        <v>#DIV/0!</v>
      </c>
      <c r="I54" s="76" t="e">
        <f>IF('Step 1. Meteorological Inputs'!L69&gt;'Step 3. Saturation Storage'!H54,'Step 1. Meteorological Inputs'!V69*('Step 1. Meteorological Inputs'!L69-'Step 3. Saturation Storage'!H54),0)</f>
        <v>#DIV/0!</v>
      </c>
      <c r="J54" s="77" t="e">
        <f>IF('Step 1. Meteorological Inputs'!L69&gt;'Step 3. Saturation Storage'!H54,'Step 2. Crown parameters'!$I$19*0.01, 0 )</f>
        <v>#DIV/0!</v>
      </c>
      <c r="K54" s="144" t="e">
        <f t="shared" si="2"/>
        <v>#DIV/0!</v>
      </c>
      <c r="L54" s="146" t="e">
        <f>IF('Step 1. Meteorological Inputs'!L69&lt;'Step 3. Saturation Storage'!I54,'Step 1. Meteorological Inputs'!L69*'Step 2. Crown parameters'!$G$20, 0)</f>
        <v>#DIV/0!</v>
      </c>
      <c r="M54" s="77" t="e">
        <f>IF('Step 1. Meteorological Inputs'!L69&gt;'Step 3. Saturation Storage'!I54, 'Step 2. Crown parameters'!$G$20*'Step 3. Saturation Storage'!I54-'Step 2. Crown parameters'!$K$20, 0)</f>
        <v>#DIV/0!</v>
      </c>
      <c r="N54" s="77" t="e">
        <f>IF('Step 1. Meteorological Inputs'!L69&gt;'Step 3. Saturation Storage'!I54,'Step 1. Meteorological Inputs'!V69*('Step 1. Meteorological Inputs'!L69-'Step 3. Saturation Storage'!I54),0)</f>
        <v>#DIV/0!</v>
      </c>
      <c r="O54" s="77" t="e">
        <f>IF('Step 1. Meteorological Inputs'!L69&gt;'Step 3. Saturation Storage'!I54,'Step 2. Crown parameters'!$I$20*0.01, 0 )</f>
        <v>#DIV/0!</v>
      </c>
      <c r="P54" s="144" t="e">
        <f t="shared" si="3"/>
        <v>#DIV/0!</v>
      </c>
      <c r="Q54" s="146" t="e">
        <f>IF('Step 1. Meteorological Inputs'!L69&lt;'Step 3. Saturation Storage'!J54,'Step 1. Meteorological Inputs'!L69*'Step 2. Crown parameters'!$G$21, 0)</f>
        <v>#DIV/0!</v>
      </c>
      <c r="R54" s="77" t="e">
        <f>IF('Step 1. Meteorological Inputs'!L69&gt;'Step 3. Saturation Storage'!J54, 'Step 2. Crown parameters'!$G$21*'Step 3. Saturation Storage'!J54-'Step 2. Crown parameters'!$K$21, 0)</f>
        <v>#DIV/0!</v>
      </c>
      <c r="S54" s="77" t="e">
        <f>IF('Step 1. Meteorological Inputs'!L69&gt;'Step 3. Saturation Storage'!J54,'Step 1. Meteorological Inputs'!V69*('Step 1. Meteorological Inputs'!L69-'Step 3. Saturation Storage'!J54),0)</f>
        <v>#DIV/0!</v>
      </c>
      <c r="T54" s="77" t="e">
        <f>IF('Step 1. Meteorological Inputs'!L69&gt;'Step 3. Saturation Storage'!J54,'Step 2. Crown parameters'!$I$21*0.01, 0 )</f>
        <v>#DIV/0!</v>
      </c>
      <c r="U54" s="144" t="e">
        <f t="shared" si="4"/>
        <v>#DIV/0!</v>
      </c>
      <c r="V54" s="146" t="e">
        <f>IF('Step 1. Meteorological Inputs'!L69&lt;'Step 3. Saturation Storage'!K54,'Step 1. Meteorological Inputs'!L69*'Step 2. Crown parameters'!$G$22, 0)</f>
        <v>#DIV/0!</v>
      </c>
      <c r="W54" s="77" t="e">
        <f>IF('Step 1. Meteorological Inputs'!L69&gt;'Step 3. Saturation Storage'!K54, 'Step 2. Crown parameters'!$G$22*'Step 3. Saturation Storage'!K54-'Step 2. Crown parameters'!$K$22, 0)</f>
        <v>#DIV/0!</v>
      </c>
      <c r="X54" s="77" t="e">
        <f>IF('Step 1. Meteorological Inputs'!L69&gt;'Step 3. Saturation Storage'!K54,'Step 1. Meteorological Inputs'!V69*('Step 1. Meteorological Inputs'!L69-'Step 3. Saturation Storage'!K54),0)</f>
        <v>#DIV/0!</v>
      </c>
      <c r="Y54" s="77" t="e">
        <f>IF('Step 1. Meteorological Inputs'!L69&gt;'Step 3. Saturation Storage'!K54,'Step 2. Crown parameters'!$I$22*0.01, 0 )</f>
        <v>#DIV/0!</v>
      </c>
      <c r="Z54" s="144" t="e">
        <f t="shared" si="5"/>
        <v>#DIV/0!</v>
      </c>
      <c r="AA54" s="138" t="e">
        <f>IF('Step 1. Meteorological Inputs'!L69&lt;'Step 3. Saturation Storage'!L54,'Step 1. Meteorological Inputs'!L69*'Step 2. Crown parameters'!$G$23, 0)</f>
        <v>#DIV/0!</v>
      </c>
      <c r="AB54" s="29" t="e">
        <f>IF('Step 1. Meteorological Inputs'!L69&gt;'Step 3. Saturation Storage'!L54, 'Step 2. Crown parameters'!$G$23*'Step 3. Saturation Storage'!L54-'Step 2. Crown parameters'!$K$23, 0)</f>
        <v>#DIV/0!</v>
      </c>
      <c r="AC54" s="29" t="e">
        <f>IF('Step 1. Meteorological Inputs'!L69&gt;'Step 3. Saturation Storage'!L54,'Step 1. Meteorological Inputs'!V69*('Step 1. Meteorological Inputs'!L69-'Step 3. Saturation Storage'!L54),0)</f>
        <v>#DIV/0!</v>
      </c>
      <c r="AD54" s="29" t="e">
        <f>IF('Step 1. Meteorological Inputs'!L69&gt;'Step 3. Saturation Storage'!L54,'Step 2. Crown parameters'!$K$23, 0 )</f>
        <v>#DIV/0!</v>
      </c>
      <c r="AE54" s="144" t="e">
        <f t="shared" si="0"/>
        <v>#DIV/0!</v>
      </c>
      <c r="AF54" s="138" t="e">
        <f>IF('Step 1. Meteorological Inputs'!L69&lt;'Step 3. Saturation Storage'!M54,'Step 1. Meteorological Inputs'!L69*'Step 2. Crown parameters'!$G$24, 0)</f>
        <v>#DIV/0!</v>
      </c>
      <c r="AG54" s="29" t="e">
        <f>IF('Step 1. Meteorological Inputs'!L69&gt;'Step 3. Saturation Storage'!M54, 'Step 2. Crown parameters'!$G$24*'Step 3. Saturation Storage'!M54-'Step 2. Crown parameters'!$K$24, 0)</f>
        <v>#DIV/0!</v>
      </c>
      <c r="AH54" s="29" t="e">
        <f>IF('Step 1. Meteorological Inputs'!L69&gt;'Step 3. Saturation Storage'!M54,'Step 1. Meteorological Inputs'!V69*('Step 1. Meteorological Inputs'!L69-'Step 3. Saturation Storage'!M54),0)</f>
        <v>#DIV/0!</v>
      </c>
      <c r="AI54" s="29" t="e">
        <f>IF('Step 1. Meteorological Inputs'!L69&gt;'Step 3. Saturation Storage'!M54,'Step 2. Crown parameters'!$K$24, 0 )</f>
        <v>#DIV/0!</v>
      </c>
      <c r="AJ54" s="144" t="e">
        <f t="shared" si="1"/>
        <v>#DIV/0!</v>
      </c>
      <c r="AK54" s="66"/>
      <c r="AL54" s="66"/>
      <c r="AM54" s="66"/>
      <c r="AN54" s="66"/>
      <c r="AO54" s="66"/>
      <c r="AP54" s="66"/>
      <c r="AQ54" s="66"/>
      <c r="AR54" s="66"/>
      <c r="AS54" s="66"/>
      <c r="AT54" s="66"/>
      <c r="AU54" s="66"/>
      <c r="AV54" s="66"/>
      <c r="AW54" s="66"/>
      <c r="AX54" s="66"/>
      <c r="AY54" s="66"/>
      <c r="AZ54" s="66"/>
      <c r="BA54" s="66"/>
      <c r="BB54" s="66"/>
      <c r="BC54" s="66"/>
      <c r="BD54" s="66"/>
      <c r="BE54" s="66"/>
      <c r="BF54" s="66"/>
      <c r="BG54" s="66"/>
      <c r="BH54" s="66"/>
      <c r="BI54" s="66"/>
      <c r="BJ54" s="66"/>
      <c r="BK54" s="66"/>
      <c r="BL54" s="66"/>
      <c r="BM54" s="66"/>
      <c r="BN54" s="66"/>
      <c r="BO54" s="66"/>
      <c r="BP54" s="66"/>
      <c r="BQ54" s="66"/>
      <c r="BR54" s="66"/>
      <c r="BS54" s="66"/>
      <c r="BT54" s="66"/>
      <c r="BU54" s="66"/>
      <c r="BV54" s="66"/>
      <c r="BW54" s="66"/>
      <c r="BX54" s="66"/>
      <c r="BY54" s="66"/>
      <c r="BZ54" s="66"/>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c r="EK54" s="66"/>
      <c r="EL54" s="66"/>
      <c r="EM54" s="66"/>
      <c r="EN54" s="66"/>
      <c r="EO54" s="66"/>
      <c r="EP54" s="66"/>
      <c r="EQ54" s="66"/>
      <c r="ER54" s="66"/>
      <c r="ES54" s="66"/>
      <c r="ET54" s="66"/>
      <c r="EU54" s="66"/>
      <c r="EV54" s="66"/>
      <c r="EW54" s="66"/>
      <c r="EX54" s="66"/>
      <c r="EY54" s="66"/>
      <c r="EZ54" s="66"/>
      <c r="FA54" s="66"/>
      <c r="FB54" s="66"/>
      <c r="FC54" s="66"/>
      <c r="FD54" s="66"/>
      <c r="FE54" s="66"/>
      <c r="FF54" s="66"/>
      <c r="FG54" s="66"/>
    </row>
    <row r="55" spans="1:163" s="33" customFormat="1" x14ac:dyDescent="0.2">
      <c r="A55" s="59"/>
      <c r="B55" s="60"/>
      <c r="C55" s="60"/>
      <c r="D55" s="138">
        <f>'Step 1. Meteorological Inputs'!D70</f>
        <v>0</v>
      </c>
      <c r="E55" s="29">
        <f>'Step 1. Meteorological Inputs'!E70</f>
        <v>0</v>
      </c>
      <c r="F55" s="139">
        <f>'Step 1. Meteorological Inputs'!F70</f>
        <v>0</v>
      </c>
      <c r="G55" s="138" t="e">
        <f>IF('Step 1. Meteorological Inputs'!L70&lt;'Step 3. Saturation Storage'!H55,'Step 1. Meteorological Inputs'!L70*'Step 2. Crown parameters'!$G$19, 0)</f>
        <v>#DIV/0!</v>
      </c>
      <c r="H55" s="76" t="e">
        <f>IF('Step 1. Meteorological Inputs'!L70&gt;'Step 3. Saturation Storage'!H55, 'Step 2. Crown parameters'!$G$19*'Step 3. Saturation Storage'!H70-'Step 2. Crown parameters'!$K$19, 0)</f>
        <v>#DIV/0!</v>
      </c>
      <c r="I55" s="76" t="e">
        <f>IF('Step 1. Meteorological Inputs'!L70&gt;'Step 3. Saturation Storage'!H55,'Step 1. Meteorological Inputs'!V70*('Step 1. Meteorological Inputs'!L70-'Step 3. Saturation Storage'!H55),0)</f>
        <v>#DIV/0!</v>
      </c>
      <c r="J55" s="77" t="e">
        <f>IF('Step 1. Meteorological Inputs'!L70&gt;'Step 3. Saturation Storage'!H55,'Step 2. Crown parameters'!$I$19*0.01, 0 )</f>
        <v>#DIV/0!</v>
      </c>
      <c r="K55" s="144" t="e">
        <f t="shared" si="2"/>
        <v>#DIV/0!</v>
      </c>
      <c r="L55" s="146" t="e">
        <f>IF('Step 1. Meteorological Inputs'!L70&lt;'Step 3. Saturation Storage'!I55,'Step 1. Meteorological Inputs'!L70*'Step 2. Crown parameters'!$G$20, 0)</f>
        <v>#DIV/0!</v>
      </c>
      <c r="M55" s="77" t="e">
        <f>IF('Step 1. Meteorological Inputs'!L70&gt;'Step 3. Saturation Storage'!I55, 'Step 2. Crown parameters'!$G$20*'Step 3. Saturation Storage'!I55-'Step 2. Crown parameters'!$K$20, 0)</f>
        <v>#DIV/0!</v>
      </c>
      <c r="N55" s="77" t="e">
        <f>IF('Step 1. Meteorological Inputs'!L70&gt;'Step 3. Saturation Storage'!I55,'Step 1. Meteorological Inputs'!V70*('Step 1. Meteorological Inputs'!L70-'Step 3. Saturation Storage'!I55),0)</f>
        <v>#DIV/0!</v>
      </c>
      <c r="O55" s="77" t="e">
        <f>IF('Step 1. Meteorological Inputs'!L70&gt;'Step 3. Saturation Storage'!I55,'Step 2. Crown parameters'!$I$20*0.01, 0 )</f>
        <v>#DIV/0!</v>
      </c>
      <c r="P55" s="144" t="e">
        <f t="shared" si="3"/>
        <v>#DIV/0!</v>
      </c>
      <c r="Q55" s="146" t="e">
        <f>IF('Step 1. Meteorological Inputs'!L70&lt;'Step 3. Saturation Storage'!J55,'Step 1. Meteorological Inputs'!L70*'Step 2. Crown parameters'!$G$21, 0)</f>
        <v>#DIV/0!</v>
      </c>
      <c r="R55" s="77" t="e">
        <f>IF('Step 1. Meteorological Inputs'!L70&gt;'Step 3. Saturation Storage'!J55, 'Step 2. Crown parameters'!$G$21*'Step 3. Saturation Storage'!J55-'Step 2. Crown parameters'!$K$21, 0)</f>
        <v>#DIV/0!</v>
      </c>
      <c r="S55" s="77" t="e">
        <f>IF('Step 1. Meteorological Inputs'!L70&gt;'Step 3. Saturation Storage'!J55,'Step 1. Meteorological Inputs'!V70*('Step 1. Meteorological Inputs'!L70-'Step 3. Saturation Storage'!J55),0)</f>
        <v>#DIV/0!</v>
      </c>
      <c r="T55" s="77" t="e">
        <f>IF('Step 1. Meteorological Inputs'!L70&gt;'Step 3. Saturation Storage'!J55,'Step 2. Crown parameters'!$I$21*0.01, 0 )</f>
        <v>#DIV/0!</v>
      </c>
      <c r="U55" s="144" t="e">
        <f t="shared" si="4"/>
        <v>#DIV/0!</v>
      </c>
      <c r="V55" s="146" t="e">
        <f>IF('Step 1. Meteorological Inputs'!L70&lt;'Step 3. Saturation Storage'!K55,'Step 1. Meteorological Inputs'!L70*'Step 2. Crown parameters'!$G$22, 0)</f>
        <v>#DIV/0!</v>
      </c>
      <c r="W55" s="77" t="e">
        <f>IF('Step 1. Meteorological Inputs'!L70&gt;'Step 3. Saturation Storage'!K55, 'Step 2. Crown parameters'!$G$22*'Step 3. Saturation Storage'!K55-'Step 2. Crown parameters'!$K$22, 0)</f>
        <v>#DIV/0!</v>
      </c>
      <c r="X55" s="77" t="e">
        <f>IF('Step 1. Meteorological Inputs'!L70&gt;'Step 3. Saturation Storage'!K55,'Step 1. Meteorological Inputs'!V70*('Step 1. Meteorological Inputs'!L70-'Step 3. Saturation Storage'!K55),0)</f>
        <v>#DIV/0!</v>
      </c>
      <c r="Y55" s="77" t="e">
        <f>IF('Step 1. Meteorological Inputs'!L70&gt;'Step 3. Saturation Storage'!K55,'Step 2. Crown parameters'!$I$22*0.01, 0 )</f>
        <v>#DIV/0!</v>
      </c>
      <c r="Z55" s="144" t="e">
        <f t="shared" si="5"/>
        <v>#DIV/0!</v>
      </c>
      <c r="AA55" s="138" t="e">
        <f>IF('Step 1. Meteorological Inputs'!L70&lt;'Step 3. Saturation Storage'!L55,'Step 1. Meteorological Inputs'!L70*'Step 2. Crown parameters'!$G$23, 0)</f>
        <v>#DIV/0!</v>
      </c>
      <c r="AB55" s="29" t="e">
        <f>IF('Step 1. Meteorological Inputs'!L70&gt;'Step 3. Saturation Storage'!L55, 'Step 2. Crown parameters'!$G$23*'Step 3. Saturation Storage'!L55-'Step 2. Crown parameters'!$K$23, 0)</f>
        <v>#DIV/0!</v>
      </c>
      <c r="AC55" s="29" t="e">
        <f>IF('Step 1. Meteorological Inputs'!L70&gt;'Step 3. Saturation Storage'!L55,'Step 1. Meteorological Inputs'!V70*('Step 1. Meteorological Inputs'!L70-'Step 3. Saturation Storage'!L55),0)</f>
        <v>#DIV/0!</v>
      </c>
      <c r="AD55" s="29" t="e">
        <f>IF('Step 1. Meteorological Inputs'!L70&gt;'Step 3. Saturation Storage'!L55,'Step 2. Crown parameters'!$K$23, 0 )</f>
        <v>#DIV/0!</v>
      </c>
      <c r="AE55" s="144" t="e">
        <f t="shared" si="0"/>
        <v>#DIV/0!</v>
      </c>
      <c r="AF55" s="138" t="e">
        <f>IF('Step 1. Meteorological Inputs'!L70&lt;'Step 3. Saturation Storage'!M55,'Step 1. Meteorological Inputs'!L70*'Step 2. Crown parameters'!$G$24, 0)</f>
        <v>#DIV/0!</v>
      </c>
      <c r="AG55" s="29" t="e">
        <f>IF('Step 1. Meteorological Inputs'!L70&gt;'Step 3. Saturation Storage'!M55, 'Step 2. Crown parameters'!$G$24*'Step 3. Saturation Storage'!M55-'Step 2. Crown parameters'!$K$24, 0)</f>
        <v>#DIV/0!</v>
      </c>
      <c r="AH55" s="29" t="e">
        <f>IF('Step 1. Meteorological Inputs'!L70&gt;'Step 3. Saturation Storage'!M55,'Step 1. Meteorological Inputs'!V70*('Step 1. Meteorological Inputs'!L70-'Step 3. Saturation Storage'!M55),0)</f>
        <v>#DIV/0!</v>
      </c>
      <c r="AI55" s="29" t="e">
        <f>IF('Step 1. Meteorological Inputs'!L70&gt;'Step 3. Saturation Storage'!M55,'Step 2. Crown parameters'!$K$24, 0 )</f>
        <v>#DIV/0!</v>
      </c>
      <c r="AJ55" s="144" t="e">
        <f t="shared" si="1"/>
        <v>#DIV/0!</v>
      </c>
      <c r="AK55" s="66"/>
      <c r="AL55" s="66"/>
      <c r="AM55" s="66"/>
      <c r="AN55" s="66"/>
      <c r="AO55" s="66"/>
      <c r="AP55" s="66"/>
      <c r="AQ55" s="66"/>
      <c r="AR55" s="66"/>
      <c r="AS55" s="66"/>
      <c r="AT55" s="66"/>
      <c r="AU55" s="66"/>
      <c r="AV55" s="66"/>
      <c r="AW55" s="66"/>
      <c r="AX55" s="66"/>
      <c r="AY55" s="66"/>
      <c r="AZ55" s="66"/>
      <c r="BA55" s="66"/>
      <c r="BB55" s="66"/>
      <c r="BC55" s="66"/>
      <c r="BD55" s="66"/>
      <c r="BE55" s="66"/>
      <c r="BF55" s="66"/>
      <c r="BG55" s="66"/>
      <c r="BH55" s="66"/>
      <c r="BI55" s="66"/>
      <c r="BJ55" s="66"/>
      <c r="BK55" s="66"/>
      <c r="BL55" s="66"/>
      <c r="BM55" s="66"/>
      <c r="BN55" s="66"/>
      <c r="BO55" s="66"/>
      <c r="BP55" s="66"/>
      <c r="BQ55" s="66"/>
      <c r="BR55" s="66"/>
      <c r="BS55" s="66"/>
      <c r="BT55" s="66"/>
      <c r="BU55" s="66"/>
      <c r="BV55" s="66"/>
      <c r="BW55" s="66"/>
      <c r="BX55" s="66"/>
      <c r="BY55" s="66"/>
      <c r="BZ55" s="66"/>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c r="EK55" s="66"/>
      <c r="EL55" s="66"/>
      <c r="EM55" s="66"/>
      <c r="EN55" s="66"/>
      <c r="EO55" s="66"/>
      <c r="EP55" s="66"/>
      <c r="EQ55" s="66"/>
      <c r="ER55" s="66"/>
      <c r="ES55" s="66"/>
      <c r="ET55" s="66"/>
      <c r="EU55" s="66"/>
      <c r="EV55" s="66"/>
      <c r="EW55" s="66"/>
      <c r="EX55" s="66"/>
      <c r="EY55" s="66"/>
      <c r="EZ55" s="66"/>
      <c r="FA55" s="66"/>
      <c r="FB55" s="66"/>
      <c r="FC55" s="66"/>
      <c r="FD55" s="66"/>
      <c r="FE55" s="66"/>
      <c r="FF55" s="66"/>
      <c r="FG55" s="66"/>
    </row>
    <row r="56" spans="1:163" s="33" customFormat="1" x14ac:dyDescent="0.2">
      <c r="A56" s="59"/>
      <c r="B56" s="60"/>
      <c r="C56" s="60"/>
      <c r="D56" s="138">
        <f>'Step 1. Meteorological Inputs'!D71</f>
        <v>0</v>
      </c>
      <c r="E56" s="29">
        <f>'Step 1. Meteorological Inputs'!E71</f>
        <v>0</v>
      </c>
      <c r="F56" s="139">
        <f>'Step 1. Meteorological Inputs'!F71</f>
        <v>0</v>
      </c>
      <c r="G56" s="138" t="e">
        <f>IF('Step 1. Meteorological Inputs'!L71&lt;'Step 3. Saturation Storage'!H56,'Step 1. Meteorological Inputs'!L71*'Step 2. Crown parameters'!$G$19, 0)</f>
        <v>#DIV/0!</v>
      </c>
      <c r="H56" s="76" t="e">
        <f>IF('Step 1. Meteorological Inputs'!L71&gt;'Step 3. Saturation Storage'!H56, 'Step 2. Crown parameters'!$G$19*'Step 3. Saturation Storage'!H71-'Step 2. Crown parameters'!$K$19, 0)</f>
        <v>#DIV/0!</v>
      </c>
      <c r="I56" s="76" t="e">
        <f>IF('Step 1. Meteorological Inputs'!L71&gt;'Step 3. Saturation Storage'!H56,'Step 1. Meteorological Inputs'!V71*('Step 1. Meteorological Inputs'!L71-'Step 3. Saturation Storage'!H56),0)</f>
        <v>#DIV/0!</v>
      </c>
      <c r="J56" s="77" t="e">
        <f>IF('Step 1. Meteorological Inputs'!L71&gt;'Step 3. Saturation Storage'!H56,'Step 2. Crown parameters'!$I$19*0.01, 0 )</f>
        <v>#DIV/0!</v>
      </c>
      <c r="K56" s="144" t="e">
        <f t="shared" si="2"/>
        <v>#DIV/0!</v>
      </c>
      <c r="L56" s="146" t="e">
        <f>IF('Step 1. Meteorological Inputs'!L71&lt;'Step 3. Saturation Storage'!I56,'Step 1. Meteorological Inputs'!L71*'Step 2. Crown parameters'!$G$20, 0)</f>
        <v>#DIV/0!</v>
      </c>
      <c r="M56" s="77" t="e">
        <f>IF('Step 1. Meteorological Inputs'!L71&gt;'Step 3. Saturation Storage'!I56, 'Step 2. Crown parameters'!$G$20*'Step 3. Saturation Storage'!I56-'Step 2. Crown parameters'!$K$20, 0)</f>
        <v>#DIV/0!</v>
      </c>
      <c r="N56" s="77" t="e">
        <f>IF('Step 1. Meteorological Inputs'!L71&gt;'Step 3. Saturation Storage'!I56,'Step 1. Meteorological Inputs'!V71*('Step 1. Meteorological Inputs'!L71-'Step 3. Saturation Storage'!I56),0)</f>
        <v>#DIV/0!</v>
      </c>
      <c r="O56" s="77" t="e">
        <f>IF('Step 1. Meteorological Inputs'!L71&gt;'Step 3. Saturation Storage'!I56,'Step 2. Crown parameters'!$I$20*0.01, 0 )</f>
        <v>#DIV/0!</v>
      </c>
      <c r="P56" s="144" t="e">
        <f t="shared" si="3"/>
        <v>#DIV/0!</v>
      </c>
      <c r="Q56" s="146" t="e">
        <f>IF('Step 1. Meteorological Inputs'!L71&lt;'Step 3. Saturation Storage'!J56,'Step 1. Meteorological Inputs'!L71*'Step 2. Crown parameters'!$G$21, 0)</f>
        <v>#DIV/0!</v>
      </c>
      <c r="R56" s="77" t="e">
        <f>IF('Step 1. Meteorological Inputs'!L71&gt;'Step 3. Saturation Storage'!J56, 'Step 2. Crown parameters'!$G$21*'Step 3. Saturation Storage'!J56-'Step 2. Crown parameters'!$K$21, 0)</f>
        <v>#DIV/0!</v>
      </c>
      <c r="S56" s="77" t="e">
        <f>IF('Step 1. Meteorological Inputs'!L71&gt;'Step 3. Saturation Storage'!J56,'Step 1. Meteorological Inputs'!V71*('Step 1. Meteorological Inputs'!L71-'Step 3. Saturation Storage'!J56),0)</f>
        <v>#DIV/0!</v>
      </c>
      <c r="T56" s="77" t="e">
        <f>IF('Step 1. Meteorological Inputs'!L71&gt;'Step 3. Saturation Storage'!J56,'Step 2. Crown parameters'!$I$21*0.01, 0 )</f>
        <v>#DIV/0!</v>
      </c>
      <c r="U56" s="144" t="e">
        <f t="shared" si="4"/>
        <v>#DIV/0!</v>
      </c>
      <c r="V56" s="146" t="e">
        <f>IF('Step 1. Meteorological Inputs'!L71&lt;'Step 3. Saturation Storage'!K56,'Step 1. Meteorological Inputs'!L71*'Step 2. Crown parameters'!$G$22, 0)</f>
        <v>#DIV/0!</v>
      </c>
      <c r="W56" s="77" t="e">
        <f>IF('Step 1. Meteorological Inputs'!L71&gt;'Step 3. Saturation Storage'!K56, 'Step 2. Crown parameters'!$G$22*'Step 3. Saturation Storage'!K56-'Step 2. Crown parameters'!$K$22, 0)</f>
        <v>#DIV/0!</v>
      </c>
      <c r="X56" s="77" t="e">
        <f>IF('Step 1. Meteorological Inputs'!L71&gt;'Step 3. Saturation Storage'!K56,'Step 1. Meteorological Inputs'!V71*('Step 1. Meteorological Inputs'!L71-'Step 3. Saturation Storage'!K56),0)</f>
        <v>#DIV/0!</v>
      </c>
      <c r="Y56" s="77" t="e">
        <f>IF('Step 1. Meteorological Inputs'!L71&gt;'Step 3. Saturation Storage'!K56,'Step 2. Crown parameters'!$I$22*0.01, 0 )</f>
        <v>#DIV/0!</v>
      </c>
      <c r="Z56" s="144" t="e">
        <f t="shared" si="5"/>
        <v>#DIV/0!</v>
      </c>
      <c r="AA56" s="138" t="e">
        <f>IF('Step 1. Meteorological Inputs'!L71&lt;'Step 3. Saturation Storage'!L56,'Step 1. Meteorological Inputs'!L71*'Step 2. Crown parameters'!$G$23, 0)</f>
        <v>#DIV/0!</v>
      </c>
      <c r="AB56" s="29" t="e">
        <f>IF('Step 1. Meteorological Inputs'!L71&gt;'Step 3. Saturation Storage'!L56, 'Step 2. Crown parameters'!$G$23*'Step 3. Saturation Storage'!L56-'Step 2. Crown parameters'!$K$23, 0)</f>
        <v>#DIV/0!</v>
      </c>
      <c r="AC56" s="29" t="e">
        <f>IF('Step 1. Meteorological Inputs'!L71&gt;'Step 3. Saturation Storage'!L56,'Step 1. Meteorological Inputs'!V71*('Step 1. Meteorological Inputs'!L71-'Step 3. Saturation Storage'!L56),0)</f>
        <v>#DIV/0!</v>
      </c>
      <c r="AD56" s="29" t="e">
        <f>IF('Step 1. Meteorological Inputs'!L71&gt;'Step 3. Saturation Storage'!L56,'Step 2. Crown parameters'!$K$23, 0 )</f>
        <v>#DIV/0!</v>
      </c>
      <c r="AE56" s="144" t="e">
        <f t="shared" si="0"/>
        <v>#DIV/0!</v>
      </c>
      <c r="AF56" s="138" t="e">
        <f>IF('Step 1. Meteorological Inputs'!L71&lt;'Step 3. Saturation Storage'!M56,'Step 1. Meteorological Inputs'!L71*'Step 2. Crown parameters'!$G$24, 0)</f>
        <v>#DIV/0!</v>
      </c>
      <c r="AG56" s="29" t="e">
        <f>IF('Step 1. Meteorological Inputs'!L71&gt;'Step 3. Saturation Storage'!M56, 'Step 2. Crown parameters'!$G$24*'Step 3. Saturation Storage'!M56-'Step 2. Crown parameters'!$K$24, 0)</f>
        <v>#DIV/0!</v>
      </c>
      <c r="AH56" s="29" t="e">
        <f>IF('Step 1. Meteorological Inputs'!L71&gt;'Step 3. Saturation Storage'!M56,'Step 1. Meteorological Inputs'!V71*('Step 1. Meteorological Inputs'!L71-'Step 3. Saturation Storage'!M56),0)</f>
        <v>#DIV/0!</v>
      </c>
      <c r="AI56" s="29" t="e">
        <f>IF('Step 1. Meteorological Inputs'!L71&gt;'Step 3. Saturation Storage'!M56,'Step 2. Crown parameters'!$K$24, 0 )</f>
        <v>#DIV/0!</v>
      </c>
      <c r="AJ56" s="144" t="e">
        <f t="shared" si="1"/>
        <v>#DIV/0!</v>
      </c>
      <c r="AK56" s="66"/>
      <c r="AL56" s="66"/>
      <c r="AM56" s="66"/>
      <c r="AN56" s="66"/>
      <c r="AO56" s="66"/>
      <c r="AP56" s="66"/>
      <c r="AQ56" s="66"/>
      <c r="AR56" s="66"/>
      <c r="AS56" s="66"/>
      <c r="AT56" s="66"/>
      <c r="AU56" s="66"/>
      <c r="AV56" s="66"/>
      <c r="AW56" s="66"/>
      <c r="AX56" s="66"/>
      <c r="AY56" s="66"/>
      <c r="AZ56" s="66"/>
      <c r="BA56" s="66"/>
      <c r="BB56" s="66"/>
      <c r="BC56" s="66"/>
      <c r="BD56" s="66"/>
      <c r="BE56" s="66"/>
      <c r="BF56" s="66"/>
      <c r="BG56" s="66"/>
      <c r="BH56" s="66"/>
      <c r="BI56" s="66"/>
      <c r="BJ56" s="66"/>
      <c r="BK56" s="66"/>
      <c r="BL56" s="66"/>
      <c r="BM56" s="66"/>
      <c r="BN56" s="66"/>
      <c r="BO56" s="66"/>
      <c r="BP56" s="66"/>
      <c r="BQ56" s="66"/>
      <c r="BR56" s="66"/>
      <c r="BS56" s="66"/>
      <c r="BT56" s="66"/>
      <c r="BU56" s="66"/>
      <c r="BV56" s="66"/>
      <c r="BW56" s="66"/>
      <c r="BX56" s="66"/>
      <c r="BY56" s="66"/>
      <c r="BZ56" s="66"/>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c r="EK56" s="66"/>
      <c r="EL56" s="66"/>
      <c r="EM56" s="66"/>
      <c r="EN56" s="66"/>
      <c r="EO56" s="66"/>
      <c r="EP56" s="66"/>
      <c r="EQ56" s="66"/>
      <c r="ER56" s="66"/>
      <c r="ES56" s="66"/>
      <c r="ET56" s="66"/>
      <c r="EU56" s="66"/>
      <c r="EV56" s="66"/>
      <c r="EW56" s="66"/>
      <c r="EX56" s="66"/>
      <c r="EY56" s="66"/>
      <c r="EZ56" s="66"/>
      <c r="FA56" s="66"/>
      <c r="FB56" s="66"/>
      <c r="FC56" s="66"/>
      <c r="FD56" s="66"/>
      <c r="FE56" s="66"/>
      <c r="FF56" s="66"/>
      <c r="FG56" s="66"/>
    </row>
    <row r="57" spans="1:163" s="33" customFormat="1" x14ac:dyDescent="0.2">
      <c r="A57" s="59"/>
      <c r="B57" s="60"/>
      <c r="C57" s="60"/>
      <c r="D57" s="138">
        <f>'Step 1. Meteorological Inputs'!D72</f>
        <v>0</v>
      </c>
      <c r="E57" s="29">
        <f>'Step 1. Meteorological Inputs'!E72</f>
        <v>0</v>
      </c>
      <c r="F57" s="139">
        <f>'Step 1. Meteorological Inputs'!F72</f>
        <v>0</v>
      </c>
      <c r="G57" s="138" t="e">
        <f>IF('Step 1. Meteorological Inputs'!L72&lt;'Step 3. Saturation Storage'!H57,'Step 1. Meteorological Inputs'!L72*'Step 2. Crown parameters'!$G$19, 0)</f>
        <v>#DIV/0!</v>
      </c>
      <c r="H57" s="76" t="e">
        <f>IF('Step 1. Meteorological Inputs'!L72&gt;'Step 3. Saturation Storage'!H57, 'Step 2. Crown parameters'!$G$19*'Step 3. Saturation Storage'!H72-'Step 2. Crown parameters'!$K$19, 0)</f>
        <v>#DIV/0!</v>
      </c>
      <c r="I57" s="76" t="e">
        <f>IF('Step 1. Meteorological Inputs'!L72&gt;'Step 3. Saturation Storage'!H57,'Step 1. Meteorological Inputs'!V72*('Step 1. Meteorological Inputs'!L72-'Step 3. Saturation Storage'!H57),0)</f>
        <v>#DIV/0!</v>
      </c>
      <c r="J57" s="77" t="e">
        <f>IF('Step 1. Meteorological Inputs'!L72&gt;'Step 3. Saturation Storage'!H57,'Step 2. Crown parameters'!$I$19*0.01, 0 )</f>
        <v>#DIV/0!</v>
      </c>
      <c r="K57" s="144" t="e">
        <f t="shared" si="2"/>
        <v>#DIV/0!</v>
      </c>
      <c r="L57" s="146" t="e">
        <f>IF('Step 1. Meteorological Inputs'!L72&lt;'Step 3. Saturation Storage'!I57,'Step 1. Meteorological Inputs'!L72*'Step 2. Crown parameters'!$G$20, 0)</f>
        <v>#DIV/0!</v>
      </c>
      <c r="M57" s="77" t="e">
        <f>IF('Step 1. Meteorological Inputs'!L72&gt;'Step 3. Saturation Storage'!I57, 'Step 2. Crown parameters'!$G$20*'Step 3. Saturation Storage'!I57-'Step 2. Crown parameters'!$K$20, 0)</f>
        <v>#DIV/0!</v>
      </c>
      <c r="N57" s="77" t="e">
        <f>IF('Step 1. Meteorological Inputs'!L72&gt;'Step 3. Saturation Storage'!I57,'Step 1. Meteorological Inputs'!V72*('Step 1. Meteorological Inputs'!L72-'Step 3. Saturation Storage'!I57),0)</f>
        <v>#DIV/0!</v>
      </c>
      <c r="O57" s="77" t="e">
        <f>IF('Step 1. Meteorological Inputs'!L72&gt;'Step 3. Saturation Storage'!I57,'Step 2. Crown parameters'!$I$20*0.01, 0 )</f>
        <v>#DIV/0!</v>
      </c>
      <c r="P57" s="144" t="e">
        <f t="shared" si="3"/>
        <v>#DIV/0!</v>
      </c>
      <c r="Q57" s="146" t="e">
        <f>IF('Step 1. Meteorological Inputs'!L72&lt;'Step 3. Saturation Storage'!J57,'Step 1. Meteorological Inputs'!L72*'Step 2. Crown parameters'!$G$21, 0)</f>
        <v>#DIV/0!</v>
      </c>
      <c r="R57" s="77" t="e">
        <f>IF('Step 1. Meteorological Inputs'!L72&gt;'Step 3. Saturation Storage'!J57, 'Step 2. Crown parameters'!$G$21*'Step 3. Saturation Storage'!J57-'Step 2. Crown parameters'!$K$21, 0)</f>
        <v>#DIV/0!</v>
      </c>
      <c r="S57" s="77" t="e">
        <f>IF('Step 1. Meteorological Inputs'!L72&gt;'Step 3. Saturation Storage'!J57,'Step 1. Meteorological Inputs'!V72*('Step 1. Meteorological Inputs'!L72-'Step 3. Saturation Storage'!J57),0)</f>
        <v>#DIV/0!</v>
      </c>
      <c r="T57" s="77" t="e">
        <f>IF('Step 1. Meteorological Inputs'!L72&gt;'Step 3. Saturation Storage'!J57,'Step 2. Crown parameters'!$I$21*0.01, 0 )</f>
        <v>#DIV/0!</v>
      </c>
      <c r="U57" s="144" t="e">
        <f t="shared" si="4"/>
        <v>#DIV/0!</v>
      </c>
      <c r="V57" s="146" t="e">
        <f>IF('Step 1. Meteorological Inputs'!L72&lt;'Step 3. Saturation Storage'!K57,'Step 1. Meteorological Inputs'!L72*'Step 2. Crown parameters'!$G$22, 0)</f>
        <v>#DIV/0!</v>
      </c>
      <c r="W57" s="77" t="e">
        <f>IF('Step 1. Meteorological Inputs'!L72&gt;'Step 3. Saturation Storage'!K57, 'Step 2. Crown parameters'!$G$22*'Step 3. Saturation Storage'!K57-'Step 2. Crown parameters'!$K$22, 0)</f>
        <v>#DIV/0!</v>
      </c>
      <c r="X57" s="77" t="e">
        <f>IF('Step 1. Meteorological Inputs'!L72&gt;'Step 3. Saturation Storage'!K57,'Step 1. Meteorological Inputs'!V72*('Step 1. Meteorological Inputs'!L72-'Step 3. Saturation Storage'!K57),0)</f>
        <v>#DIV/0!</v>
      </c>
      <c r="Y57" s="77" t="e">
        <f>IF('Step 1. Meteorological Inputs'!L72&gt;'Step 3. Saturation Storage'!K57,'Step 2. Crown parameters'!$I$22*0.01, 0 )</f>
        <v>#DIV/0!</v>
      </c>
      <c r="Z57" s="144" t="e">
        <f t="shared" si="5"/>
        <v>#DIV/0!</v>
      </c>
      <c r="AA57" s="138" t="e">
        <f>IF('Step 1. Meteorological Inputs'!L72&lt;'Step 3. Saturation Storage'!L57,'Step 1. Meteorological Inputs'!L72*'Step 2. Crown parameters'!$G$23, 0)</f>
        <v>#DIV/0!</v>
      </c>
      <c r="AB57" s="29" t="e">
        <f>IF('Step 1. Meteorological Inputs'!L72&gt;'Step 3. Saturation Storage'!L57, 'Step 2. Crown parameters'!$G$23*'Step 3. Saturation Storage'!L57-'Step 2. Crown parameters'!$K$23, 0)</f>
        <v>#DIV/0!</v>
      </c>
      <c r="AC57" s="29" t="e">
        <f>IF('Step 1. Meteorological Inputs'!L72&gt;'Step 3. Saturation Storage'!L57,'Step 1. Meteorological Inputs'!V72*('Step 1. Meteorological Inputs'!L72-'Step 3. Saturation Storage'!L57),0)</f>
        <v>#DIV/0!</v>
      </c>
      <c r="AD57" s="29" t="e">
        <f>IF('Step 1. Meteorological Inputs'!L72&gt;'Step 3. Saturation Storage'!L57,'Step 2. Crown parameters'!$K$23, 0 )</f>
        <v>#DIV/0!</v>
      </c>
      <c r="AE57" s="144" t="e">
        <f t="shared" si="0"/>
        <v>#DIV/0!</v>
      </c>
      <c r="AF57" s="138" t="e">
        <f>IF('Step 1. Meteorological Inputs'!L72&lt;'Step 3. Saturation Storage'!M57,'Step 1. Meteorological Inputs'!L72*'Step 2. Crown parameters'!$G$24, 0)</f>
        <v>#DIV/0!</v>
      </c>
      <c r="AG57" s="29" t="e">
        <f>IF('Step 1. Meteorological Inputs'!L72&gt;'Step 3. Saturation Storage'!M57, 'Step 2. Crown parameters'!$G$24*'Step 3. Saturation Storage'!M57-'Step 2. Crown parameters'!$K$24, 0)</f>
        <v>#DIV/0!</v>
      </c>
      <c r="AH57" s="29" t="e">
        <f>IF('Step 1. Meteorological Inputs'!L72&gt;'Step 3. Saturation Storage'!M57,'Step 1. Meteorological Inputs'!V72*('Step 1. Meteorological Inputs'!L72-'Step 3. Saturation Storage'!M57),0)</f>
        <v>#DIV/0!</v>
      </c>
      <c r="AI57" s="29" t="e">
        <f>IF('Step 1. Meteorological Inputs'!L72&gt;'Step 3. Saturation Storage'!M57,'Step 2. Crown parameters'!$K$24, 0 )</f>
        <v>#DIV/0!</v>
      </c>
      <c r="AJ57" s="144" t="e">
        <f t="shared" si="1"/>
        <v>#DIV/0!</v>
      </c>
      <c r="AK57" s="66"/>
      <c r="AL57" s="66"/>
      <c r="AM57" s="66"/>
      <c r="AN57" s="66"/>
      <c r="AO57" s="66"/>
      <c r="AP57" s="66"/>
      <c r="AQ57" s="66"/>
      <c r="AR57" s="66"/>
      <c r="AS57" s="66"/>
      <c r="AT57" s="66"/>
      <c r="AU57" s="66"/>
      <c r="AV57" s="66"/>
      <c r="AW57" s="66"/>
      <c r="AX57" s="66"/>
      <c r="AY57" s="66"/>
      <c r="AZ57" s="66"/>
      <c r="BA57" s="66"/>
      <c r="BB57" s="66"/>
      <c r="BC57" s="66"/>
      <c r="BD57" s="66"/>
      <c r="BE57" s="66"/>
      <c r="BF57" s="66"/>
      <c r="BG57" s="66"/>
      <c r="BH57" s="66"/>
      <c r="BI57" s="66"/>
      <c r="BJ57" s="66"/>
      <c r="BK57" s="66"/>
      <c r="BL57" s="66"/>
      <c r="BM57" s="66"/>
      <c r="BN57" s="66"/>
      <c r="BO57" s="66"/>
      <c r="BP57" s="66"/>
      <c r="BQ57" s="66"/>
      <c r="BR57" s="66"/>
      <c r="BS57" s="66"/>
      <c r="BT57" s="66"/>
      <c r="BU57" s="66"/>
      <c r="BV57" s="66"/>
      <c r="BW57" s="66"/>
      <c r="BX57" s="66"/>
      <c r="BY57" s="66"/>
      <c r="BZ57" s="66"/>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c r="EK57" s="66"/>
      <c r="EL57" s="66"/>
      <c r="EM57" s="66"/>
      <c r="EN57" s="66"/>
      <c r="EO57" s="66"/>
      <c r="EP57" s="66"/>
      <c r="EQ57" s="66"/>
      <c r="ER57" s="66"/>
      <c r="ES57" s="66"/>
      <c r="ET57" s="66"/>
      <c r="EU57" s="66"/>
      <c r="EV57" s="66"/>
      <c r="EW57" s="66"/>
      <c r="EX57" s="66"/>
      <c r="EY57" s="66"/>
      <c r="EZ57" s="66"/>
      <c r="FA57" s="66"/>
      <c r="FB57" s="66"/>
      <c r="FC57" s="66"/>
      <c r="FD57" s="66"/>
      <c r="FE57" s="66"/>
      <c r="FF57" s="66"/>
      <c r="FG57" s="66"/>
    </row>
    <row r="58" spans="1:163" s="33" customFormat="1" x14ac:dyDescent="0.2">
      <c r="A58" s="59"/>
      <c r="B58" s="60"/>
      <c r="C58" s="60"/>
      <c r="D58" s="138">
        <f>'Step 1. Meteorological Inputs'!D73</f>
        <v>0</v>
      </c>
      <c r="E58" s="29">
        <f>'Step 1. Meteorological Inputs'!E73</f>
        <v>0</v>
      </c>
      <c r="F58" s="139">
        <f>'Step 1. Meteorological Inputs'!F73</f>
        <v>0</v>
      </c>
      <c r="G58" s="138" t="e">
        <f>IF('Step 1. Meteorological Inputs'!L73&lt;'Step 3. Saturation Storage'!H58,'Step 1. Meteorological Inputs'!L73*'Step 2. Crown parameters'!$G$19, 0)</f>
        <v>#DIV/0!</v>
      </c>
      <c r="H58" s="76" t="e">
        <f>IF('Step 1. Meteorological Inputs'!L73&gt;'Step 3. Saturation Storage'!H58, 'Step 2. Crown parameters'!$G$19*'Step 3. Saturation Storage'!H73-'Step 2. Crown parameters'!$K$19, 0)</f>
        <v>#DIV/0!</v>
      </c>
      <c r="I58" s="76" t="e">
        <f>IF('Step 1. Meteorological Inputs'!L73&gt;'Step 3. Saturation Storage'!H58,'Step 1. Meteorological Inputs'!V73*('Step 1. Meteorological Inputs'!L73-'Step 3. Saturation Storage'!H58),0)</f>
        <v>#DIV/0!</v>
      </c>
      <c r="J58" s="77" t="e">
        <f>IF('Step 1. Meteorological Inputs'!L73&gt;'Step 3. Saturation Storage'!H58,'Step 2. Crown parameters'!$I$19*0.01, 0 )</f>
        <v>#DIV/0!</v>
      </c>
      <c r="K58" s="144" t="e">
        <f t="shared" si="2"/>
        <v>#DIV/0!</v>
      </c>
      <c r="L58" s="146" t="e">
        <f>IF('Step 1. Meteorological Inputs'!L73&lt;'Step 3. Saturation Storage'!I58,'Step 1. Meteorological Inputs'!L73*'Step 2. Crown parameters'!$G$20, 0)</f>
        <v>#DIV/0!</v>
      </c>
      <c r="M58" s="77" t="e">
        <f>IF('Step 1. Meteorological Inputs'!L73&gt;'Step 3. Saturation Storage'!I58, 'Step 2. Crown parameters'!$G$20*'Step 3. Saturation Storage'!I58-'Step 2. Crown parameters'!$K$20, 0)</f>
        <v>#DIV/0!</v>
      </c>
      <c r="N58" s="77" t="e">
        <f>IF('Step 1. Meteorological Inputs'!L73&gt;'Step 3. Saturation Storage'!I58,'Step 1. Meteorological Inputs'!V73*('Step 1. Meteorological Inputs'!L73-'Step 3. Saturation Storage'!I58),0)</f>
        <v>#DIV/0!</v>
      </c>
      <c r="O58" s="77" t="e">
        <f>IF('Step 1. Meteorological Inputs'!L73&gt;'Step 3. Saturation Storage'!I58,'Step 2. Crown parameters'!$I$20*0.01, 0 )</f>
        <v>#DIV/0!</v>
      </c>
      <c r="P58" s="144" t="e">
        <f t="shared" si="3"/>
        <v>#DIV/0!</v>
      </c>
      <c r="Q58" s="146" t="e">
        <f>IF('Step 1. Meteorological Inputs'!L73&lt;'Step 3. Saturation Storage'!J58,'Step 1. Meteorological Inputs'!L73*'Step 2. Crown parameters'!$G$21, 0)</f>
        <v>#DIV/0!</v>
      </c>
      <c r="R58" s="77" t="e">
        <f>IF('Step 1. Meteorological Inputs'!L73&gt;'Step 3. Saturation Storage'!J58, 'Step 2. Crown parameters'!$G$21*'Step 3. Saturation Storage'!J58-'Step 2. Crown parameters'!$K$21, 0)</f>
        <v>#DIV/0!</v>
      </c>
      <c r="S58" s="77" t="e">
        <f>IF('Step 1. Meteorological Inputs'!L73&gt;'Step 3. Saturation Storage'!J58,'Step 1. Meteorological Inputs'!V73*('Step 1. Meteorological Inputs'!L73-'Step 3. Saturation Storage'!J58),0)</f>
        <v>#DIV/0!</v>
      </c>
      <c r="T58" s="77" t="e">
        <f>IF('Step 1. Meteorological Inputs'!L73&gt;'Step 3. Saturation Storage'!J58,'Step 2. Crown parameters'!$I$21*0.01, 0 )</f>
        <v>#DIV/0!</v>
      </c>
      <c r="U58" s="144" t="e">
        <f t="shared" si="4"/>
        <v>#DIV/0!</v>
      </c>
      <c r="V58" s="146" t="e">
        <f>IF('Step 1. Meteorological Inputs'!L73&lt;'Step 3. Saturation Storage'!K58,'Step 1. Meteorological Inputs'!L73*'Step 2. Crown parameters'!$G$22, 0)</f>
        <v>#DIV/0!</v>
      </c>
      <c r="W58" s="77" t="e">
        <f>IF('Step 1. Meteorological Inputs'!L73&gt;'Step 3. Saturation Storage'!K58, 'Step 2. Crown parameters'!$G$22*'Step 3. Saturation Storage'!K58-'Step 2. Crown parameters'!$K$22, 0)</f>
        <v>#DIV/0!</v>
      </c>
      <c r="X58" s="77" t="e">
        <f>IF('Step 1. Meteorological Inputs'!L73&gt;'Step 3. Saturation Storage'!K58,'Step 1. Meteorological Inputs'!V73*('Step 1. Meteorological Inputs'!L73-'Step 3. Saturation Storage'!K58),0)</f>
        <v>#DIV/0!</v>
      </c>
      <c r="Y58" s="77" t="e">
        <f>IF('Step 1. Meteorological Inputs'!L73&gt;'Step 3. Saturation Storage'!K58,'Step 2. Crown parameters'!$I$22*0.01, 0 )</f>
        <v>#DIV/0!</v>
      </c>
      <c r="Z58" s="144" t="e">
        <f t="shared" si="5"/>
        <v>#DIV/0!</v>
      </c>
      <c r="AA58" s="138" t="e">
        <f>IF('Step 1. Meteorological Inputs'!L73&lt;'Step 3. Saturation Storage'!L58,'Step 1. Meteorological Inputs'!L73*'Step 2. Crown parameters'!$G$23, 0)</f>
        <v>#DIV/0!</v>
      </c>
      <c r="AB58" s="29" t="e">
        <f>IF('Step 1. Meteorological Inputs'!L73&gt;'Step 3. Saturation Storage'!L58, 'Step 2. Crown parameters'!$G$23*'Step 3. Saturation Storage'!L58-'Step 2. Crown parameters'!$K$23, 0)</f>
        <v>#DIV/0!</v>
      </c>
      <c r="AC58" s="29" t="e">
        <f>IF('Step 1. Meteorological Inputs'!L73&gt;'Step 3. Saturation Storage'!L58,'Step 1. Meteorological Inputs'!V73*('Step 1. Meteorological Inputs'!L73-'Step 3. Saturation Storage'!L58),0)</f>
        <v>#DIV/0!</v>
      </c>
      <c r="AD58" s="29" t="e">
        <f>IF('Step 1. Meteorological Inputs'!L73&gt;'Step 3. Saturation Storage'!L58,'Step 2. Crown parameters'!$K$23, 0 )</f>
        <v>#DIV/0!</v>
      </c>
      <c r="AE58" s="144" t="e">
        <f t="shared" si="0"/>
        <v>#DIV/0!</v>
      </c>
      <c r="AF58" s="138" t="e">
        <f>IF('Step 1. Meteorological Inputs'!L73&lt;'Step 3. Saturation Storage'!M58,'Step 1. Meteorological Inputs'!L73*'Step 2. Crown parameters'!$G$24, 0)</f>
        <v>#DIV/0!</v>
      </c>
      <c r="AG58" s="29" t="e">
        <f>IF('Step 1. Meteorological Inputs'!L73&gt;'Step 3. Saturation Storage'!M58, 'Step 2. Crown parameters'!$G$24*'Step 3. Saturation Storage'!M58-'Step 2. Crown parameters'!$K$24, 0)</f>
        <v>#DIV/0!</v>
      </c>
      <c r="AH58" s="29" t="e">
        <f>IF('Step 1. Meteorological Inputs'!L73&gt;'Step 3. Saturation Storage'!M58,'Step 1. Meteorological Inputs'!V73*('Step 1. Meteorological Inputs'!L73-'Step 3. Saturation Storage'!M58),0)</f>
        <v>#DIV/0!</v>
      </c>
      <c r="AI58" s="29" t="e">
        <f>IF('Step 1. Meteorological Inputs'!L73&gt;'Step 3. Saturation Storage'!M58,'Step 2. Crown parameters'!$K$24, 0 )</f>
        <v>#DIV/0!</v>
      </c>
      <c r="AJ58" s="144" t="e">
        <f t="shared" si="1"/>
        <v>#DIV/0!</v>
      </c>
      <c r="AK58" s="66"/>
      <c r="AL58" s="66"/>
      <c r="AM58" s="66"/>
      <c r="AN58" s="66"/>
      <c r="AO58" s="66"/>
      <c r="AP58" s="66"/>
      <c r="AQ58" s="66"/>
      <c r="AR58" s="66"/>
      <c r="AS58" s="66"/>
      <c r="AT58" s="66"/>
      <c r="AU58" s="66"/>
      <c r="AV58" s="66"/>
      <c r="AW58" s="66"/>
      <c r="AX58" s="66"/>
      <c r="AY58" s="66"/>
      <c r="AZ58" s="66"/>
      <c r="BA58" s="66"/>
      <c r="BB58" s="66"/>
      <c r="BC58" s="66"/>
      <c r="BD58" s="66"/>
      <c r="BE58" s="66"/>
      <c r="BF58" s="66"/>
      <c r="BG58" s="66"/>
      <c r="BH58" s="66"/>
      <c r="BI58" s="66"/>
      <c r="BJ58" s="66"/>
      <c r="BK58" s="66"/>
      <c r="BL58" s="66"/>
      <c r="BM58" s="66"/>
      <c r="BN58" s="66"/>
      <c r="BO58" s="66"/>
      <c r="BP58" s="66"/>
      <c r="BQ58" s="66"/>
      <c r="BR58" s="66"/>
      <c r="BS58" s="66"/>
      <c r="BT58" s="66"/>
      <c r="BU58" s="66"/>
      <c r="BV58" s="66"/>
      <c r="BW58" s="66"/>
      <c r="BX58" s="66"/>
      <c r="BY58" s="66"/>
      <c r="BZ58" s="66"/>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c r="EK58" s="66"/>
      <c r="EL58" s="66"/>
      <c r="EM58" s="66"/>
      <c r="EN58" s="66"/>
      <c r="EO58" s="66"/>
      <c r="EP58" s="66"/>
      <c r="EQ58" s="66"/>
      <c r="ER58" s="66"/>
      <c r="ES58" s="66"/>
      <c r="ET58" s="66"/>
      <c r="EU58" s="66"/>
      <c r="EV58" s="66"/>
      <c r="EW58" s="66"/>
      <c r="EX58" s="66"/>
      <c r="EY58" s="66"/>
      <c r="EZ58" s="66"/>
      <c r="FA58" s="66"/>
      <c r="FB58" s="66"/>
      <c r="FC58" s="66"/>
      <c r="FD58" s="66"/>
      <c r="FE58" s="66"/>
      <c r="FF58" s="66"/>
      <c r="FG58" s="66"/>
    </row>
    <row r="59" spans="1:163" s="33" customFormat="1" x14ac:dyDescent="0.2">
      <c r="A59" s="59"/>
      <c r="B59" s="60"/>
      <c r="C59" s="60"/>
      <c r="D59" s="138">
        <f>'Step 1. Meteorological Inputs'!D74</f>
        <v>0</v>
      </c>
      <c r="E59" s="29">
        <f>'Step 1. Meteorological Inputs'!E74</f>
        <v>0</v>
      </c>
      <c r="F59" s="139">
        <f>'Step 1. Meteorological Inputs'!F74</f>
        <v>0</v>
      </c>
      <c r="G59" s="138" t="e">
        <f>IF('Step 1. Meteorological Inputs'!L74&lt;'Step 3. Saturation Storage'!H59,'Step 1. Meteorological Inputs'!L74*'Step 2. Crown parameters'!$G$19, 0)</f>
        <v>#DIV/0!</v>
      </c>
      <c r="H59" s="76" t="e">
        <f>IF('Step 1. Meteorological Inputs'!L74&gt;'Step 3. Saturation Storage'!H59, 'Step 2. Crown parameters'!$G$19*'Step 3. Saturation Storage'!H74-'Step 2. Crown parameters'!$K$19, 0)</f>
        <v>#DIV/0!</v>
      </c>
      <c r="I59" s="76" t="e">
        <f>IF('Step 1. Meteorological Inputs'!L74&gt;'Step 3. Saturation Storage'!H59,'Step 1. Meteorological Inputs'!V74*('Step 1. Meteorological Inputs'!L74-'Step 3. Saturation Storage'!H59),0)</f>
        <v>#DIV/0!</v>
      </c>
      <c r="J59" s="77" t="e">
        <f>IF('Step 1. Meteorological Inputs'!L74&gt;'Step 3. Saturation Storage'!H59,'Step 2. Crown parameters'!$I$19*0.01, 0 )</f>
        <v>#DIV/0!</v>
      </c>
      <c r="K59" s="144" t="e">
        <f t="shared" si="2"/>
        <v>#DIV/0!</v>
      </c>
      <c r="L59" s="146" t="e">
        <f>IF('Step 1. Meteorological Inputs'!L74&lt;'Step 3. Saturation Storage'!I59,'Step 1. Meteorological Inputs'!L74*'Step 2. Crown parameters'!$G$20, 0)</f>
        <v>#DIV/0!</v>
      </c>
      <c r="M59" s="77" t="e">
        <f>IF('Step 1. Meteorological Inputs'!L74&gt;'Step 3. Saturation Storage'!I59, 'Step 2. Crown parameters'!$G$20*'Step 3. Saturation Storage'!I59-'Step 2. Crown parameters'!$K$20, 0)</f>
        <v>#DIV/0!</v>
      </c>
      <c r="N59" s="77" t="e">
        <f>IF('Step 1. Meteorological Inputs'!L74&gt;'Step 3. Saturation Storage'!I59,'Step 1. Meteorological Inputs'!V74*('Step 1. Meteorological Inputs'!L74-'Step 3. Saturation Storage'!I59),0)</f>
        <v>#DIV/0!</v>
      </c>
      <c r="O59" s="77" t="e">
        <f>IF('Step 1. Meteorological Inputs'!L74&gt;'Step 3. Saturation Storage'!I59,'Step 2. Crown parameters'!$I$20*0.01, 0 )</f>
        <v>#DIV/0!</v>
      </c>
      <c r="P59" s="144" t="e">
        <f t="shared" si="3"/>
        <v>#DIV/0!</v>
      </c>
      <c r="Q59" s="146" t="e">
        <f>IF('Step 1. Meteorological Inputs'!L74&lt;'Step 3. Saturation Storage'!J59,'Step 1. Meteorological Inputs'!L74*'Step 2. Crown parameters'!$G$21, 0)</f>
        <v>#DIV/0!</v>
      </c>
      <c r="R59" s="77" t="e">
        <f>IF('Step 1. Meteorological Inputs'!L74&gt;'Step 3. Saturation Storage'!J59, 'Step 2. Crown parameters'!$G$21*'Step 3. Saturation Storage'!J59-'Step 2. Crown parameters'!$K$21, 0)</f>
        <v>#DIV/0!</v>
      </c>
      <c r="S59" s="77" t="e">
        <f>IF('Step 1. Meteorological Inputs'!L74&gt;'Step 3. Saturation Storage'!J59,'Step 1. Meteorological Inputs'!V74*('Step 1. Meteorological Inputs'!L74-'Step 3. Saturation Storage'!J59),0)</f>
        <v>#DIV/0!</v>
      </c>
      <c r="T59" s="77" t="e">
        <f>IF('Step 1. Meteorological Inputs'!L74&gt;'Step 3. Saturation Storage'!J59,'Step 2. Crown parameters'!$I$21*0.01, 0 )</f>
        <v>#DIV/0!</v>
      </c>
      <c r="U59" s="144" t="e">
        <f t="shared" si="4"/>
        <v>#DIV/0!</v>
      </c>
      <c r="V59" s="146" t="e">
        <f>IF('Step 1. Meteorological Inputs'!L74&lt;'Step 3. Saturation Storage'!K59,'Step 1. Meteorological Inputs'!L74*'Step 2. Crown parameters'!$G$22, 0)</f>
        <v>#DIV/0!</v>
      </c>
      <c r="W59" s="77" t="e">
        <f>IF('Step 1. Meteorological Inputs'!L74&gt;'Step 3. Saturation Storage'!K59, 'Step 2. Crown parameters'!$G$22*'Step 3. Saturation Storage'!K59-'Step 2. Crown parameters'!$K$22, 0)</f>
        <v>#DIV/0!</v>
      </c>
      <c r="X59" s="77" t="e">
        <f>IF('Step 1. Meteorological Inputs'!L74&gt;'Step 3. Saturation Storage'!K59,'Step 1. Meteorological Inputs'!V74*('Step 1. Meteorological Inputs'!L74-'Step 3. Saturation Storage'!K59),0)</f>
        <v>#DIV/0!</v>
      </c>
      <c r="Y59" s="77" t="e">
        <f>IF('Step 1. Meteorological Inputs'!L74&gt;'Step 3. Saturation Storage'!K59,'Step 2. Crown parameters'!$I$22*0.01, 0 )</f>
        <v>#DIV/0!</v>
      </c>
      <c r="Z59" s="144" t="e">
        <f t="shared" si="5"/>
        <v>#DIV/0!</v>
      </c>
      <c r="AA59" s="138" t="e">
        <f>IF('Step 1. Meteorological Inputs'!L74&lt;'Step 3. Saturation Storage'!L59,'Step 1. Meteorological Inputs'!L74*'Step 2. Crown parameters'!$G$23, 0)</f>
        <v>#DIV/0!</v>
      </c>
      <c r="AB59" s="29" t="e">
        <f>IF('Step 1. Meteorological Inputs'!L74&gt;'Step 3. Saturation Storage'!L59, 'Step 2. Crown parameters'!$G$23*'Step 3. Saturation Storage'!L59-'Step 2. Crown parameters'!$K$23, 0)</f>
        <v>#DIV/0!</v>
      </c>
      <c r="AC59" s="29" t="e">
        <f>IF('Step 1. Meteorological Inputs'!L74&gt;'Step 3. Saturation Storage'!L59,'Step 1. Meteorological Inputs'!V74*('Step 1. Meteorological Inputs'!L74-'Step 3. Saturation Storage'!L59),0)</f>
        <v>#DIV/0!</v>
      </c>
      <c r="AD59" s="29" t="e">
        <f>IF('Step 1. Meteorological Inputs'!L74&gt;'Step 3. Saturation Storage'!L59,'Step 2. Crown parameters'!$K$23, 0 )</f>
        <v>#DIV/0!</v>
      </c>
      <c r="AE59" s="144" t="e">
        <f t="shared" si="0"/>
        <v>#DIV/0!</v>
      </c>
      <c r="AF59" s="138" t="e">
        <f>IF('Step 1. Meteorological Inputs'!L74&lt;'Step 3. Saturation Storage'!M59,'Step 1. Meteorological Inputs'!L74*'Step 2. Crown parameters'!$G$24, 0)</f>
        <v>#DIV/0!</v>
      </c>
      <c r="AG59" s="29" t="e">
        <f>IF('Step 1. Meteorological Inputs'!L74&gt;'Step 3. Saturation Storage'!M59, 'Step 2. Crown parameters'!$G$24*'Step 3. Saturation Storage'!M59-'Step 2. Crown parameters'!$K$24, 0)</f>
        <v>#DIV/0!</v>
      </c>
      <c r="AH59" s="29" t="e">
        <f>IF('Step 1. Meteorological Inputs'!L74&gt;'Step 3. Saturation Storage'!M59,'Step 1. Meteorological Inputs'!V74*('Step 1. Meteorological Inputs'!L74-'Step 3. Saturation Storage'!M59),0)</f>
        <v>#DIV/0!</v>
      </c>
      <c r="AI59" s="29" t="e">
        <f>IF('Step 1. Meteorological Inputs'!L74&gt;'Step 3. Saturation Storage'!M59,'Step 2. Crown parameters'!$K$24, 0 )</f>
        <v>#DIV/0!</v>
      </c>
      <c r="AJ59" s="144" t="e">
        <f t="shared" si="1"/>
        <v>#DIV/0!</v>
      </c>
      <c r="AK59" s="66"/>
      <c r="AL59" s="66"/>
      <c r="AM59" s="66"/>
      <c r="AN59" s="66"/>
      <c r="AO59" s="66"/>
      <c r="AP59" s="66"/>
      <c r="AQ59" s="66"/>
      <c r="AR59" s="66"/>
      <c r="AS59" s="66"/>
      <c r="AT59" s="66"/>
      <c r="AU59" s="66"/>
      <c r="AV59" s="66"/>
      <c r="AW59" s="66"/>
      <c r="AX59" s="66"/>
      <c r="AY59" s="66"/>
      <c r="AZ59" s="66"/>
      <c r="BA59" s="66"/>
      <c r="BB59" s="66"/>
      <c r="BC59" s="66"/>
      <c r="BD59" s="66"/>
      <c r="BE59" s="66"/>
      <c r="BF59" s="66"/>
      <c r="BG59" s="66"/>
      <c r="BH59" s="66"/>
      <c r="BI59" s="66"/>
      <c r="BJ59" s="66"/>
      <c r="BK59" s="66"/>
      <c r="BL59" s="66"/>
      <c r="BM59" s="66"/>
      <c r="BN59" s="66"/>
      <c r="BO59" s="66"/>
      <c r="BP59" s="66"/>
      <c r="BQ59" s="66"/>
      <c r="BR59" s="66"/>
      <c r="BS59" s="66"/>
      <c r="BT59" s="66"/>
      <c r="BU59" s="66"/>
      <c r="BV59" s="66"/>
      <c r="BW59" s="66"/>
      <c r="BX59" s="66"/>
      <c r="BY59" s="66"/>
      <c r="BZ59" s="66"/>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c r="EK59" s="66"/>
      <c r="EL59" s="66"/>
      <c r="EM59" s="66"/>
      <c r="EN59" s="66"/>
      <c r="EO59" s="66"/>
      <c r="EP59" s="66"/>
      <c r="EQ59" s="66"/>
      <c r="ER59" s="66"/>
      <c r="ES59" s="66"/>
      <c r="ET59" s="66"/>
      <c r="EU59" s="66"/>
      <c r="EV59" s="66"/>
      <c r="EW59" s="66"/>
      <c r="EX59" s="66"/>
      <c r="EY59" s="66"/>
      <c r="EZ59" s="66"/>
      <c r="FA59" s="66"/>
      <c r="FB59" s="66"/>
      <c r="FC59" s="66"/>
      <c r="FD59" s="66"/>
      <c r="FE59" s="66"/>
      <c r="FF59" s="66"/>
      <c r="FG59" s="66"/>
    </row>
    <row r="60" spans="1:163" s="33" customFormat="1" x14ac:dyDescent="0.2">
      <c r="A60" s="59"/>
      <c r="B60" s="60"/>
      <c r="C60" s="60"/>
      <c r="D60" s="138">
        <f>'Step 1. Meteorological Inputs'!D75</f>
        <v>0</v>
      </c>
      <c r="E60" s="29">
        <f>'Step 1. Meteorological Inputs'!E75</f>
        <v>0</v>
      </c>
      <c r="F60" s="139">
        <f>'Step 1. Meteorological Inputs'!F75</f>
        <v>0</v>
      </c>
      <c r="G60" s="138" t="e">
        <f>IF('Step 1. Meteorological Inputs'!L75&lt;'Step 3. Saturation Storage'!H60,'Step 1. Meteorological Inputs'!L75*'Step 2. Crown parameters'!$G$19, 0)</f>
        <v>#DIV/0!</v>
      </c>
      <c r="H60" s="76" t="e">
        <f>IF('Step 1. Meteorological Inputs'!L75&gt;'Step 3. Saturation Storage'!H60, 'Step 2. Crown parameters'!$G$19*'Step 3. Saturation Storage'!H75-'Step 2. Crown parameters'!$K$19, 0)</f>
        <v>#DIV/0!</v>
      </c>
      <c r="I60" s="76" t="e">
        <f>IF('Step 1. Meteorological Inputs'!L75&gt;'Step 3. Saturation Storage'!H60,'Step 1. Meteorological Inputs'!V75*('Step 1. Meteorological Inputs'!L75-'Step 3. Saturation Storage'!H60),0)</f>
        <v>#DIV/0!</v>
      </c>
      <c r="J60" s="77" t="e">
        <f>IF('Step 1. Meteorological Inputs'!L75&gt;'Step 3. Saturation Storage'!H60,'Step 2. Crown parameters'!$I$19*0.01, 0 )</f>
        <v>#DIV/0!</v>
      </c>
      <c r="K60" s="144" t="e">
        <f t="shared" si="2"/>
        <v>#DIV/0!</v>
      </c>
      <c r="L60" s="146" t="e">
        <f>IF('Step 1. Meteorological Inputs'!L75&lt;'Step 3. Saturation Storage'!I60,'Step 1. Meteorological Inputs'!L75*'Step 2. Crown parameters'!$G$20, 0)</f>
        <v>#DIV/0!</v>
      </c>
      <c r="M60" s="77" t="e">
        <f>IF('Step 1. Meteorological Inputs'!L75&gt;'Step 3. Saturation Storage'!I60, 'Step 2. Crown parameters'!$G$20*'Step 3. Saturation Storage'!I60-'Step 2. Crown parameters'!$K$20, 0)</f>
        <v>#DIV/0!</v>
      </c>
      <c r="N60" s="77" t="e">
        <f>IF('Step 1. Meteorological Inputs'!L75&gt;'Step 3. Saturation Storage'!I60,'Step 1. Meteorological Inputs'!V75*('Step 1. Meteorological Inputs'!L75-'Step 3. Saturation Storage'!I60),0)</f>
        <v>#DIV/0!</v>
      </c>
      <c r="O60" s="77" t="e">
        <f>IF('Step 1. Meteorological Inputs'!L75&gt;'Step 3. Saturation Storage'!I60,'Step 2. Crown parameters'!$I$20*0.01, 0 )</f>
        <v>#DIV/0!</v>
      </c>
      <c r="P60" s="144" t="e">
        <f t="shared" si="3"/>
        <v>#DIV/0!</v>
      </c>
      <c r="Q60" s="146" t="e">
        <f>IF('Step 1. Meteorological Inputs'!L75&lt;'Step 3. Saturation Storage'!J60,'Step 1. Meteorological Inputs'!L75*'Step 2. Crown parameters'!$G$21, 0)</f>
        <v>#DIV/0!</v>
      </c>
      <c r="R60" s="77" t="e">
        <f>IF('Step 1. Meteorological Inputs'!L75&gt;'Step 3. Saturation Storage'!J60, 'Step 2. Crown parameters'!$G$21*'Step 3. Saturation Storage'!J60-'Step 2. Crown parameters'!$K$21, 0)</f>
        <v>#DIV/0!</v>
      </c>
      <c r="S60" s="77" t="e">
        <f>IF('Step 1. Meteorological Inputs'!L75&gt;'Step 3. Saturation Storage'!J60,'Step 1. Meteorological Inputs'!V75*('Step 1. Meteorological Inputs'!L75-'Step 3. Saturation Storage'!J60),0)</f>
        <v>#DIV/0!</v>
      </c>
      <c r="T60" s="77" t="e">
        <f>IF('Step 1. Meteorological Inputs'!L75&gt;'Step 3. Saturation Storage'!J60,'Step 2. Crown parameters'!$I$21*0.01, 0 )</f>
        <v>#DIV/0!</v>
      </c>
      <c r="U60" s="144" t="e">
        <f t="shared" si="4"/>
        <v>#DIV/0!</v>
      </c>
      <c r="V60" s="146" t="e">
        <f>IF('Step 1. Meteorological Inputs'!L75&lt;'Step 3. Saturation Storage'!K60,'Step 1. Meteorological Inputs'!L75*'Step 2. Crown parameters'!$G$22, 0)</f>
        <v>#DIV/0!</v>
      </c>
      <c r="W60" s="77" t="e">
        <f>IF('Step 1. Meteorological Inputs'!L75&gt;'Step 3. Saturation Storage'!K60, 'Step 2. Crown parameters'!$G$22*'Step 3. Saturation Storage'!K60-'Step 2. Crown parameters'!$K$22, 0)</f>
        <v>#DIV/0!</v>
      </c>
      <c r="X60" s="77" t="e">
        <f>IF('Step 1. Meteorological Inputs'!L75&gt;'Step 3. Saturation Storage'!K60,'Step 1. Meteorological Inputs'!V75*('Step 1. Meteorological Inputs'!L75-'Step 3. Saturation Storage'!K60),0)</f>
        <v>#DIV/0!</v>
      </c>
      <c r="Y60" s="77" t="e">
        <f>IF('Step 1. Meteorological Inputs'!L75&gt;'Step 3. Saturation Storage'!K60,'Step 2. Crown parameters'!$I$22*0.01, 0 )</f>
        <v>#DIV/0!</v>
      </c>
      <c r="Z60" s="144" t="e">
        <f t="shared" si="5"/>
        <v>#DIV/0!</v>
      </c>
      <c r="AA60" s="138" t="e">
        <f>IF('Step 1. Meteorological Inputs'!L75&lt;'Step 3. Saturation Storage'!L60,'Step 1. Meteorological Inputs'!L75*'Step 2. Crown parameters'!$G$23, 0)</f>
        <v>#DIV/0!</v>
      </c>
      <c r="AB60" s="29" t="e">
        <f>IF('Step 1. Meteorological Inputs'!L75&gt;'Step 3. Saturation Storage'!L60, 'Step 2. Crown parameters'!$G$23*'Step 3. Saturation Storage'!L60-'Step 2. Crown parameters'!$K$23, 0)</f>
        <v>#DIV/0!</v>
      </c>
      <c r="AC60" s="29" t="e">
        <f>IF('Step 1. Meteorological Inputs'!L75&gt;'Step 3. Saturation Storage'!L60,'Step 1. Meteorological Inputs'!V75*('Step 1. Meteorological Inputs'!L75-'Step 3. Saturation Storage'!L60),0)</f>
        <v>#DIV/0!</v>
      </c>
      <c r="AD60" s="29" t="e">
        <f>IF('Step 1. Meteorological Inputs'!L75&gt;'Step 3. Saturation Storage'!L60,'Step 2. Crown parameters'!$K$23, 0 )</f>
        <v>#DIV/0!</v>
      </c>
      <c r="AE60" s="144" t="e">
        <f t="shared" si="0"/>
        <v>#DIV/0!</v>
      </c>
      <c r="AF60" s="138" t="e">
        <f>IF('Step 1. Meteorological Inputs'!L75&lt;'Step 3. Saturation Storage'!M60,'Step 1. Meteorological Inputs'!L75*'Step 2. Crown parameters'!$G$24, 0)</f>
        <v>#DIV/0!</v>
      </c>
      <c r="AG60" s="29" t="e">
        <f>IF('Step 1. Meteorological Inputs'!L75&gt;'Step 3. Saturation Storage'!M60, 'Step 2. Crown parameters'!$G$24*'Step 3. Saturation Storage'!M60-'Step 2. Crown parameters'!$K$24, 0)</f>
        <v>#DIV/0!</v>
      </c>
      <c r="AH60" s="29" t="e">
        <f>IF('Step 1. Meteorological Inputs'!L75&gt;'Step 3. Saturation Storage'!M60,'Step 1. Meteorological Inputs'!V75*('Step 1. Meteorological Inputs'!L75-'Step 3. Saturation Storage'!M60),0)</f>
        <v>#DIV/0!</v>
      </c>
      <c r="AI60" s="29" t="e">
        <f>IF('Step 1. Meteorological Inputs'!L75&gt;'Step 3. Saturation Storage'!M60,'Step 2. Crown parameters'!$K$24, 0 )</f>
        <v>#DIV/0!</v>
      </c>
      <c r="AJ60" s="144" t="e">
        <f t="shared" si="1"/>
        <v>#DIV/0!</v>
      </c>
      <c r="AK60" s="66"/>
      <c r="AL60" s="66"/>
      <c r="AM60" s="66"/>
      <c r="AN60" s="66"/>
      <c r="AO60" s="66"/>
      <c r="AP60" s="66"/>
      <c r="AQ60" s="66"/>
      <c r="AR60" s="66"/>
      <c r="AS60" s="66"/>
      <c r="AT60" s="66"/>
      <c r="AU60" s="66"/>
      <c r="AV60" s="66"/>
      <c r="AW60" s="66"/>
      <c r="AX60" s="66"/>
      <c r="AY60" s="66"/>
      <c r="AZ60" s="66"/>
      <c r="BA60" s="66"/>
      <c r="BB60" s="66"/>
      <c r="BC60" s="66"/>
      <c r="BD60" s="66"/>
      <c r="BE60" s="66"/>
      <c r="BF60" s="66"/>
      <c r="BG60" s="66"/>
      <c r="BH60" s="66"/>
      <c r="BI60" s="66"/>
      <c r="BJ60" s="66"/>
      <c r="BK60" s="66"/>
      <c r="BL60" s="66"/>
      <c r="BM60" s="66"/>
      <c r="BN60" s="66"/>
      <c r="BO60" s="66"/>
      <c r="BP60" s="66"/>
      <c r="BQ60" s="66"/>
      <c r="BR60" s="66"/>
      <c r="BS60" s="66"/>
      <c r="BT60" s="66"/>
      <c r="BU60" s="66"/>
      <c r="BV60" s="66"/>
      <c r="BW60" s="66"/>
      <c r="BX60" s="66"/>
      <c r="BY60" s="66"/>
      <c r="BZ60" s="66"/>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c r="EK60" s="66"/>
      <c r="EL60" s="66"/>
      <c r="EM60" s="66"/>
      <c r="EN60" s="66"/>
      <c r="EO60" s="66"/>
      <c r="EP60" s="66"/>
      <c r="EQ60" s="66"/>
      <c r="ER60" s="66"/>
      <c r="ES60" s="66"/>
      <c r="ET60" s="66"/>
      <c r="EU60" s="66"/>
      <c r="EV60" s="66"/>
      <c r="EW60" s="66"/>
      <c r="EX60" s="66"/>
      <c r="EY60" s="66"/>
      <c r="EZ60" s="66"/>
      <c r="FA60" s="66"/>
      <c r="FB60" s="66"/>
      <c r="FC60" s="66"/>
      <c r="FD60" s="66"/>
      <c r="FE60" s="66"/>
      <c r="FF60" s="66"/>
      <c r="FG60" s="66"/>
    </row>
    <row r="61" spans="1:163" s="33" customFormat="1" x14ac:dyDescent="0.2">
      <c r="A61" s="59"/>
      <c r="B61" s="60"/>
      <c r="C61" s="60"/>
      <c r="D61" s="138">
        <f>'Step 1. Meteorological Inputs'!D76</f>
        <v>0</v>
      </c>
      <c r="E61" s="29">
        <f>'Step 1. Meteorological Inputs'!E76</f>
        <v>0</v>
      </c>
      <c r="F61" s="139">
        <f>'Step 1. Meteorological Inputs'!F76</f>
        <v>0</v>
      </c>
      <c r="G61" s="138" t="e">
        <f>IF('Step 1. Meteorological Inputs'!L76&lt;'Step 3. Saturation Storage'!H61,'Step 1. Meteorological Inputs'!L76*'Step 2. Crown parameters'!$G$19, 0)</f>
        <v>#DIV/0!</v>
      </c>
      <c r="H61" s="76" t="e">
        <f>IF('Step 1. Meteorological Inputs'!L76&gt;'Step 3. Saturation Storage'!H61, 'Step 2. Crown parameters'!$G$19*'Step 3. Saturation Storage'!H76-'Step 2. Crown parameters'!$K$19, 0)</f>
        <v>#DIV/0!</v>
      </c>
      <c r="I61" s="76" t="e">
        <f>IF('Step 1. Meteorological Inputs'!L76&gt;'Step 3. Saturation Storage'!H61,'Step 1. Meteorological Inputs'!V76*('Step 1. Meteorological Inputs'!L76-'Step 3. Saturation Storage'!H61),0)</f>
        <v>#DIV/0!</v>
      </c>
      <c r="J61" s="77" t="e">
        <f>IF('Step 1. Meteorological Inputs'!L76&gt;'Step 3. Saturation Storage'!H61,'Step 2. Crown parameters'!$I$19*0.01, 0 )</f>
        <v>#DIV/0!</v>
      </c>
      <c r="K61" s="144" t="e">
        <f t="shared" si="2"/>
        <v>#DIV/0!</v>
      </c>
      <c r="L61" s="146" t="e">
        <f>IF('Step 1. Meteorological Inputs'!L76&lt;'Step 3. Saturation Storage'!I61,'Step 1. Meteorological Inputs'!L76*'Step 2. Crown parameters'!$G$20, 0)</f>
        <v>#DIV/0!</v>
      </c>
      <c r="M61" s="77" t="e">
        <f>IF('Step 1. Meteorological Inputs'!L76&gt;'Step 3. Saturation Storage'!I61, 'Step 2. Crown parameters'!$G$20*'Step 3. Saturation Storage'!I61-'Step 2. Crown parameters'!$K$20, 0)</f>
        <v>#DIV/0!</v>
      </c>
      <c r="N61" s="77" t="e">
        <f>IF('Step 1. Meteorological Inputs'!L76&gt;'Step 3. Saturation Storage'!I61,'Step 1. Meteorological Inputs'!V76*('Step 1. Meteorological Inputs'!L76-'Step 3. Saturation Storage'!I61),0)</f>
        <v>#DIV/0!</v>
      </c>
      <c r="O61" s="77" t="e">
        <f>IF('Step 1. Meteorological Inputs'!L76&gt;'Step 3. Saturation Storage'!I61,'Step 2. Crown parameters'!$I$20*0.01, 0 )</f>
        <v>#DIV/0!</v>
      </c>
      <c r="P61" s="144" t="e">
        <f t="shared" si="3"/>
        <v>#DIV/0!</v>
      </c>
      <c r="Q61" s="146" t="e">
        <f>IF('Step 1. Meteorological Inputs'!L76&lt;'Step 3. Saturation Storage'!J61,'Step 1. Meteorological Inputs'!L76*'Step 2. Crown parameters'!$G$21, 0)</f>
        <v>#DIV/0!</v>
      </c>
      <c r="R61" s="77" t="e">
        <f>IF('Step 1. Meteorological Inputs'!L76&gt;'Step 3. Saturation Storage'!J61, 'Step 2. Crown parameters'!$G$21*'Step 3. Saturation Storage'!J61-'Step 2. Crown parameters'!$K$21, 0)</f>
        <v>#DIV/0!</v>
      </c>
      <c r="S61" s="77" t="e">
        <f>IF('Step 1. Meteorological Inputs'!L76&gt;'Step 3. Saturation Storage'!J61,'Step 1. Meteorological Inputs'!V76*('Step 1. Meteorological Inputs'!L76-'Step 3. Saturation Storage'!J61),0)</f>
        <v>#DIV/0!</v>
      </c>
      <c r="T61" s="77" t="e">
        <f>IF('Step 1. Meteorological Inputs'!L76&gt;'Step 3. Saturation Storage'!J61,'Step 2. Crown parameters'!$I$21*0.01, 0 )</f>
        <v>#DIV/0!</v>
      </c>
      <c r="U61" s="144" t="e">
        <f t="shared" si="4"/>
        <v>#DIV/0!</v>
      </c>
      <c r="V61" s="146" t="e">
        <f>IF('Step 1. Meteorological Inputs'!L76&lt;'Step 3. Saturation Storage'!K61,'Step 1. Meteorological Inputs'!L76*'Step 2. Crown parameters'!$G$22, 0)</f>
        <v>#DIV/0!</v>
      </c>
      <c r="W61" s="77" t="e">
        <f>IF('Step 1. Meteorological Inputs'!L76&gt;'Step 3. Saturation Storage'!K61, 'Step 2. Crown parameters'!$G$22*'Step 3. Saturation Storage'!K61-'Step 2. Crown parameters'!$K$22, 0)</f>
        <v>#DIV/0!</v>
      </c>
      <c r="X61" s="77" t="e">
        <f>IF('Step 1. Meteorological Inputs'!L76&gt;'Step 3. Saturation Storage'!K61,'Step 1. Meteorological Inputs'!V76*('Step 1. Meteorological Inputs'!L76-'Step 3. Saturation Storage'!K61),0)</f>
        <v>#DIV/0!</v>
      </c>
      <c r="Y61" s="77" t="e">
        <f>IF('Step 1. Meteorological Inputs'!L76&gt;'Step 3. Saturation Storage'!K61,'Step 2. Crown parameters'!$I$22*0.01, 0 )</f>
        <v>#DIV/0!</v>
      </c>
      <c r="Z61" s="144" t="e">
        <f t="shared" si="5"/>
        <v>#DIV/0!</v>
      </c>
      <c r="AA61" s="138" t="e">
        <f>IF('Step 1. Meteorological Inputs'!L76&lt;'Step 3. Saturation Storage'!L61,'Step 1. Meteorological Inputs'!L76*'Step 2. Crown parameters'!$G$23, 0)</f>
        <v>#DIV/0!</v>
      </c>
      <c r="AB61" s="29" t="e">
        <f>IF('Step 1. Meteorological Inputs'!L76&gt;'Step 3. Saturation Storage'!L61, 'Step 2. Crown parameters'!$G$23*'Step 3. Saturation Storage'!L61-'Step 2. Crown parameters'!$K$23, 0)</f>
        <v>#DIV/0!</v>
      </c>
      <c r="AC61" s="29" t="e">
        <f>IF('Step 1. Meteorological Inputs'!L76&gt;'Step 3. Saturation Storage'!L61,'Step 1. Meteorological Inputs'!V76*('Step 1. Meteorological Inputs'!L76-'Step 3. Saturation Storage'!L61),0)</f>
        <v>#DIV/0!</v>
      </c>
      <c r="AD61" s="29" t="e">
        <f>IF('Step 1. Meteorological Inputs'!L76&gt;'Step 3. Saturation Storage'!L61,'Step 2. Crown parameters'!$K$23, 0 )</f>
        <v>#DIV/0!</v>
      </c>
      <c r="AE61" s="144" t="e">
        <f t="shared" si="0"/>
        <v>#DIV/0!</v>
      </c>
      <c r="AF61" s="138" t="e">
        <f>IF('Step 1. Meteorological Inputs'!L76&lt;'Step 3. Saturation Storage'!M61,'Step 1. Meteorological Inputs'!L76*'Step 2. Crown parameters'!$G$24, 0)</f>
        <v>#DIV/0!</v>
      </c>
      <c r="AG61" s="29" t="e">
        <f>IF('Step 1. Meteorological Inputs'!L76&gt;'Step 3. Saturation Storage'!M61, 'Step 2. Crown parameters'!$G$24*'Step 3. Saturation Storage'!M61-'Step 2. Crown parameters'!$K$24, 0)</f>
        <v>#DIV/0!</v>
      </c>
      <c r="AH61" s="29" t="e">
        <f>IF('Step 1. Meteorological Inputs'!L76&gt;'Step 3. Saturation Storage'!M61,'Step 1. Meteorological Inputs'!V76*('Step 1. Meteorological Inputs'!L76-'Step 3. Saturation Storage'!M61),0)</f>
        <v>#DIV/0!</v>
      </c>
      <c r="AI61" s="29" t="e">
        <f>IF('Step 1. Meteorological Inputs'!L76&gt;'Step 3. Saturation Storage'!M61,'Step 2. Crown parameters'!$K$24, 0 )</f>
        <v>#DIV/0!</v>
      </c>
      <c r="AJ61" s="144" t="e">
        <f t="shared" si="1"/>
        <v>#DIV/0!</v>
      </c>
      <c r="AK61" s="66"/>
      <c r="AL61" s="66"/>
      <c r="AM61" s="66"/>
      <c r="AN61" s="66"/>
      <c r="AO61" s="66"/>
      <c r="AP61" s="66"/>
      <c r="AQ61" s="66"/>
      <c r="AR61" s="66"/>
      <c r="AS61" s="66"/>
      <c r="AT61" s="66"/>
      <c r="AU61" s="66"/>
      <c r="AV61" s="66"/>
      <c r="AW61" s="66"/>
      <c r="AX61" s="66"/>
      <c r="AY61" s="66"/>
      <c r="AZ61" s="66"/>
      <c r="BA61" s="66"/>
      <c r="BB61" s="66"/>
      <c r="BC61" s="66"/>
      <c r="BD61" s="66"/>
      <c r="BE61" s="66"/>
      <c r="BF61" s="66"/>
      <c r="BG61" s="66"/>
      <c r="BH61" s="66"/>
      <c r="BI61" s="66"/>
      <c r="BJ61" s="66"/>
      <c r="BK61" s="66"/>
      <c r="BL61" s="66"/>
      <c r="BM61" s="66"/>
      <c r="BN61" s="66"/>
      <c r="BO61" s="66"/>
      <c r="BP61" s="66"/>
      <c r="BQ61" s="66"/>
      <c r="BR61" s="66"/>
      <c r="BS61" s="66"/>
      <c r="BT61" s="66"/>
      <c r="BU61" s="66"/>
      <c r="BV61" s="66"/>
      <c r="BW61" s="66"/>
      <c r="BX61" s="66"/>
      <c r="BY61" s="66"/>
      <c r="BZ61" s="66"/>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c r="EK61" s="66"/>
      <c r="EL61" s="66"/>
      <c r="EM61" s="66"/>
      <c r="EN61" s="66"/>
      <c r="EO61" s="66"/>
      <c r="EP61" s="66"/>
      <c r="EQ61" s="66"/>
      <c r="ER61" s="66"/>
      <c r="ES61" s="66"/>
      <c r="ET61" s="66"/>
      <c r="EU61" s="66"/>
      <c r="EV61" s="66"/>
      <c r="EW61" s="66"/>
      <c r="EX61" s="66"/>
      <c r="EY61" s="66"/>
      <c r="EZ61" s="66"/>
      <c r="FA61" s="66"/>
      <c r="FB61" s="66"/>
      <c r="FC61" s="66"/>
      <c r="FD61" s="66"/>
      <c r="FE61" s="66"/>
      <c r="FF61" s="66"/>
      <c r="FG61" s="66"/>
    </row>
    <row r="62" spans="1:163" s="34" customFormat="1" x14ac:dyDescent="0.2">
      <c r="A62" s="59"/>
      <c r="B62" s="60"/>
      <c r="C62" s="60"/>
      <c r="D62" s="120">
        <f>'Step 1. Meteorological Inputs'!D77</f>
        <v>0</v>
      </c>
      <c r="E62" s="21">
        <f>'Step 1. Meteorological Inputs'!E77</f>
        <v>0</v>
      </c>
      <c r="F62" s="132">
        <f>'Step 1. Meteorological Inputs'!F77</f>
        <v>0</v>
      </c>
      <c r="G62" s="120" t="e">
        <f>IF('Step 1. Meteorological Inputs'!L77&lt;'Step 3. Saturation Storage'!H62,'Step 1. Meteorological Inputs'!L77*'Step 2. Crown parameters'!$G$25, 0)</f>
        <v>#DIV/0!</v>
      </c>
      <c r="H62" s="21" t="e">
        <f>IF('Step 1. Meteorological Inputs'!L77&gt;'Step 3. Saturation Storage'!H62, 'Step 2. Crown parameters'!$G$25*'Step 3. Saturation Storage'!H62-'Step 2. Crown parameters'!$K$25, 0)</f>
        <v>#DIV/0!</v>
      </c>
      <c r="I62" s="21" t="e">
        <f>IF('Step 1. Meteorological Inputs'!L77&gt;'Step 3. Saturation Storage'!H62,'Step 1. Meteorological Inputs'!V77*('Step 1. Meteorological Inputs'!L77-'Step 3. Saturation Storage'!H62),0)</f>
        <v>#DIV/0!</v>
      </c>
      <c r="J62" s="21" t="e">
        <f>IF('Step 1. Meteorological Inputs'!L77&gt;'Step 3. Saturation Storage'!H62,'Step 2. Crown parameters'!$K$25, 0 )</f>
        <v>#DIV/0!</v>
      </c>
      <c r="K62" s="132" t="e">
        <f t="shared" ref="K62:K125" si="6">G62+H62+I62+J62</f>
        <v>#DIV/0!</v>
      </c>
      <c r="L62" s="120" t="e">
        <f>IF('Step 1. Meteorological Inputs'!L77&lt;'Step 3. Saturation Storage'!I62,'Step 1. Meteorological Inputs'!L96*'Step 2. Crown parameters'!$G$26, 0)</f>
        <v>#DIV/0!</v>
      </c>
      <c r="M62" s="21" t="e">
        <f>IF('Step 1. Meteorological Inputs'!L77&gt;'Step 3. Saturation Storage'!I62, 'Step 2. Crown parameters'!$G$26*'Step 3. Saturation Storage'!I62-'Step 2. Crown parameters'!$K$26, 0)</f>
        <v>#DIV/0!</v>
      </c>
      <c r="N62" s="21" t="e">
        <f>IF('Step 1. Meteorological Inputs'!L77&gt;'Step 3. Saturation Storage'!I62,'Step 1. Meteorological Inputs'!V77*('Step 1. Meteorological Inputs'!L77-'Step 3. Saturation Storage'!I62),0)</f>
        <v>#DIV/0!</v>
      </c>
      <c r="O62" s="21" t="e">
        <f>IF('Step 1. Meteorological Inputs'!L77&gt;'Step 3. Saturation Storage'!I62,'Step 2. Crown parameters'!$K$26, 0 )</f>
        <v>#DIV/0!</v>
      </c>
      <c r="P62" s="132" t="e">
        <f t="shared" ref="P62:P155" si="7">L62+M62+N62+O62</f>
        <v>#DIV/0!</v>
      </c>
      <c r="Q62" s="120" t="e">
        <f>IF('Step 1. Meteorological Inputs'!L77&lt;'Step 3. Saturation Storage'!J62,'Step 1. Meteorological Inputs'!L77*'Step 2. Crown parameters'!$G$27, 0)</f>
        <v>#DIV/0!</v>
      </c>
      <c r="R62" s="21" t="e">
        <f>IF('Step 1. Meteorological Inputs'!L77&gt;'Step 3. Saturation Storage'!J62, 'Step 2. Crown parameters'!$G$27*'Step 3. Saturation Storage'!J62-'Step 2. Crown parameters'!$K$27, 0)</f>
        <v>#DIV/0!</v>
      </c>
      <c r="S62" s="21" t="e">
        <f>IF('Step 1. Meteorological Inputs'!L77&gt;'Step 3. Saturation Storage'!J62,'Step 1. Meteorological Inputs'!V77*('Step 1. Meteorological Inputs'!L77-'Step 3. Saturation Storage'!J62),0)</f>
        <v>#DIV/0!</v>
      </c>
      <c r="T62" s="21" t="e">
        <f>IF('Step 1. Meteorological Inputs'!L77&gt;'Step 3. Saturation Storage'!J62,'Step 2. Crown parameters'!$K$27, 0 )</f>
        <v>#DIV/0!</v>
      </c>
      <c r="U62" s="132" t="e">
        <f t="shared" ref="U62:U155" si="8">Q62+R62+S62+T62</f>
        <v>#DIV/0!</v>
      </c>
      <c r="V62" s="120" t="e">
        <f>IF('Step 1. Meteorological Inputs'!L77&lt;'Step 3. Saturation Storage'!K62,'Step 1. Meteorological Inputs'!L77*'Step 2. Crown parameters'!$G$28, 0)</f>
        <v>#DIV/0!</v>
      </c>
      <c r="W62" s="21" t="e">
        <f>IF('Step 1. Meteorological Inputs'!L77&gt;'Step 3. Saturation Storage'!K62, 'Step 2. Crown parameters'!$G$28*'Step 3. Saturation Storage'!K62-'Step 2. Crown parameters'!$K$28, 0)</f>
        <v>#DIV/0!</v>
      </c>
      <c r="X62" s="21" t="e">
        <f>IF('Step 1. Meteorological Inputs'!L77&gt;'Step 3. Saturation Storage'!K62,'Step 1. Meteorological Inputs'!V77*('Step 1. Meteorological Inputs'!L77-'Step 3. Saturation Storage'!K62),0)</f>
        <v>#DIV/0!</v>
      </c>
      <c r="Y62" s="21" t="e">
        <f>IF('Step 1. Meteorological Inputs'!L77&gt;'Step 3. Saturation Storage'!K62,'Step 2. Crown parameters'!$K$28, 0 )</f>
        <v>#DIV/0!</v>
      </c>
      <c r="Z62" s="132" t="e">
        <f t="shared" ref="Z62:Z155" si="9">V62+W62+X62+Y62</f>
        <v>#DIV/0!</v>
      </c>
      <c r="AA62" s="120" t="e">
        <f>IF('Step 1. Meteorological Inputs'!L77&lt;'Step 3. Saturation Storage'!L62,'Step 1. Meteorological Inputs'!L77*'Step 2. Crown parameters'!$G$29, 0)</f>
        <v>#DIV/0!</v>
      </c>
      <c r="AB62" s="21" t="e">
        <f>IF('Step 1. Meteorological Inputs'!L77&gt;'Step 3. Saturation Storage'!L62, 'Step 2. Crown parameters'!$G$29*'Step 3. Saturation Storage'!L62-'Step 2. Crown parameters'!$K$29, 0)</f>
        <v>#DIV/0!</v>
      </c>
      <c r="AC62" s="21" t="e">
        <f>IF('Step 1. Meteorological Inputs'!L77&gt;'Step 3. Saturation Storage'!L62,'Step 1. Meteorological Inputs'!V77*('Step 1. Meteorological Inputs'!L77-'Step 3. Saturation Storage'!L62),0)</f>
        <v>#DIV/0!</v>
      </c>
      <c r="AD62" s="21" t="e">
        <f>IF('Step 1. Meteorological Inputs'!L77&gt;'Step 3. Saturation Storage'!L62,'Step 2. Crown parameters'!$K$29, 0 )</f>
        <v>#DIV/0!</v>
      </c>
      <c r="AE62" s="132" t="e">
        <f t="shared" si="0"/>
        <v>#DIV/0!</v>
      </c>
      <c r="AF62" s="120" t="e">
        <f>IF('Step 1. Meteorological Inputs'!L77&lt;'Step 3. Saturation Storage'!M62,'Step 1. Meteorological Inputs'!L77*'Step 2. Crown parameters'!$G$30, 0)</f>
        <v>#DIV/0!</v>
      </c>
      <c r="AG62" s="21" t="e">
        <f>IF('Step 1. Meteorological Inputs'!L77&gt;'Step 3. Saturation Storage'!M62, 'Step 2. Crown parameters'!$G$30*'Step 3. Saturation Storage'!M62-'Step 2. Crown parameters'!$K$30, 0)</f>
        <v>#DIV/0!</v>
      </c>
      <c r="AH62" s="21" t="e">
        <f>IF('Step 1. Meteorological Inputs'!L77&gt;'Step 3. Saturation Storage'!M62,'Step 1. Meteorological Inputs'!V77*('Step 1. Meteorological Inputs'!L77-'Step 3. Saturation Storage'!M62),0)</f>
        <v>#DIV/0!</v>
      </c>
      <c r="AI62" s="21" t="e">
        <f>IF('Step 1. Meteorological Inputs'!L77&gt;'Step 3. Saturation Storage'!M62,'Step 2. Crown parameters'!$K$30, 0 )</f>
        <v>#DIV/0!</v>
      </c>
      <c r="AJ62" s="132" t="e">
        <f t="shared" si="1"/>
        <v>#DIV/0!</v>
      </c>
      <c r="AK62" s="66"/>
      <c r="AL62" s="66"/>
      <c r="AM62" s="66"/>
      <c r="AN62" s="66"/>
      <c r="AO62" s="66"/>
      <c r="AP62" s="66"/>
      <c r="AQ62" s="66"/>
      <c r="AR62" s="66"/>
      <c r="AS62" s="66"/>
      <c r="AT62" s="66"/>
      <c r="AU62" s="66"/>
      <c r="AV62" s="66"/>
      <c r="AW62" s="66"/>
      <c r="AX62" s="66"/>
      <c r="AY62" s="66"/>
      <c r="AZ62" s="66"/>
      <c r="BA62" s="66"/>
      <c r="BB62" s="66"/>
      <c r="BC62" s="66"/>
      <c r="BD62" s="66"/>
      <c r="BE62" s="66"/>
      <c r="BF62" s="66"/>
      <c r="BG62" s="66"/>
      <c r="BH62" s="66"/>
      <c r="BI62" s="66"/>
      <c r="BJ62" s="66"/>
      <c r="BK62" s="66"/>
      <c r="BL62" s="66"/>
      <c r="BM62" s="66"/>
      <c r="BN62" s="66"/>
      <c r="BO62" s="66"/>
      <c r="BP62" s="66"/>
      <c r="BQ62" s="66"/>
      <c r="BR62" s="66"/>
      <c r="BS62" s="66"/>
      <c r="BT62" s="66"/>
      <c r="BU62" s="66"/>
      <c r="BV62" s="66"/>
      <c r="BW62" s="66"/>
      <c r="BX62" s="66"/>
      <c r="BY62" s="66"/>
      <c r="BZ62" s="66"/>
      <c r="CA62" s="66"/>
      <c r="CB62" s="66"/>
      <c r="CC62" s="66"/>
      <c r="CD62" s="66"/>
      <c r="CE62" s="66"/>
      <c r="CF62" s="66"/>
      <c r="CG62" s="66"/>
      <c r="CH62" s="66"/>
      <c r="CI62" s="66"/>
      <c r="CJ62" s="66"/>
      <c r="CK62" s="66"/>
      <c r="CL62" s="66"/>
      <c r="CM62" s="66"/>
      <c r="CN62" s="66"/>
      <c r="CO62" s="66"/>
      <c r="CP62" s="66"/>
      <c r="CQ62" s="66"/>
      <c r="CR62" s="66"/>
      <c r="CS62" s="66"/>
      <c r="CT62" s="66"/>
      <c r="CU62" s="66"/>
      <c r="CV62" s="66"/>
      <c r="CW62" s="66"/>
      <c r="CX62" s="66"/>
      <c r="CY62" s="66"/>
      <c r="CZ62" s="66"/>
      <c r="DA62" s="66"/>
      <c r="DB62" s="66"/>
      <c r="DC62" s="66"/>
      <c r="DD62" s="66"/>
      <c r="DE62" s="66"/>
      <c r="DF62" s="66"/>
      <c r="DG62" s="66"/>
      <c r="DH62" s="66"/>
      <c r="DI62" s="66"/>
      <c r="DJ62" s="66"/>
      <c r="DK62" s="66"/>
      <c r="DL62" s="66"/>
      <c r="DM62" s="66"/>
      <c r="DN62" s="66"/>
      <c r="DO62" s="66"/>
      <c r="DP62" s="66"/>
      <c r="DQ62" s="66"/>
      <c r="DR62" s="66"/>
      <c r="DS62" s="66"/>
      <c r="DT62" s="66"/>
      <c r="DU62" s="66"/>
      <c r="DV62" s="66"/>
      <c r="DW62" s="66"/>
      <c r="DX62" s="66"/>
      <c r="DY62" s="66"/>
      <c r="DZ62" s="66"/>
      <c r="EA62" s="66"/>
      <c r="EB62" s="66"/>
      <c r="EC62" s="66"/>
      <c r="ED62" s="66"/>
      <c r="EE62" s="66"/>
      <c r="EF62" s="66"/>
      <c r="EG62" s="66"/>
      <c r="EH62" s="66"/>
      <c r="EI62" s="66"/>
      <c r="EJ62" s="66"/>
      <c r="EK62" s="66"/>
      <c r="EL62" s="66"/>
      <c r="EM62" s="66"/>
      <c r="EN62" s="66"/>
      <c r="EO62" s="66"/>
      <c r="EP62" s="66"/>
      <c r="EQ62" s="66"/>
      <c r="ER62" s="66"/>
      <c r="ES62" s="66"/>
      <c r="ET62" s="66"/>
      <c r="EU62" s="66"/>
      <c r="EV62" s="66"/>
      <c r="EW62" s="66"/>
      <c r="EX62" s="66"/>
      <c r="EY62" s="66"/>
      <c r="EZ62" s="66"/>
      <c r="FA62" s="66"/>
      <c r="FB62" s="66"/>
      <c r="FC62" s="66"/>
      <c r="FD62" s="66"/>
      <c r="FE62" s="66"/>
      <c r="FF62" s="66"/>
      <c r="FG62" s="66"/>
    </row>
    <row r="63" spans="1:163" s="34" customFormat="1" x14ac:dyDescent="0.2">
      <c r="A63" s="59"/>
      <c r="B63" s="60"/>
      <c r="C63" s="60"/>
      <c r="D63" s="120">
        <f>'Step 1. Meteorological Inputs'!D78</f>
        <v>0</v>
      </c>
      <c r="E63" s="21">
        <f>'Step 1. Meteorological Inputs'!E78</f>
        <v>0</v>
      </c>
      <c r="F63" s="132">
        <f>'Step 1. Meteorological Inputs'!F78</f>
        <v>0</v>
      </c>
      <c r="G63" s="120" t="e">
        <f>IF('Step 1. Meteorological Inputs'!L78&lt;'Step 3. Saturation Storage'!H63,'Step 1. Meteorological Inputs'!L78*'Step 2. Crown parameters'!$G$25, 0)</f>
        <v>#DIV/0!</v>
      </c>
      <c r="H63" s="21" t="e">
        <f>IF('Step 1. Meteorological Inputs'!L78&gt;'Step 3. Saturation Storage'!H63, 'Step 2. Crown parameters'!$G$25*'Step 3. Saturation Storage'!H63-'Step 2. Crown parameters'!$K$25, 0)</f>
        <v>#DIV/0!</v>
      </c>
      <c r="I63" s="21" t="e">
        <f>IF('Step 1. Meteorological Inputs'!L78&gt;'Step 3. Saturation Storage'!H63,'Step 1. Meteorological Inputs'!V78*('Step 1. Meteorological Inputs'!L78-'Step 3. Saturation Storage'!H63),0)</f>
        <v>#DIV/0!</v>
      </c>
      <c r="J63" s="21" t="e">
        <f>IF('Step 1. Meteorological Inputs'!L78&gt;'Step 3. Saturation Storage'!H63,'Step 2. Crown parameters'!$K$25, 0 )</f>
        <v>#DIV/0!</v>
      </c>
      <c r="K63" s="132" t="e">
        <f t="shared" si="6"/>
        <v>#DIV/0!</v>
      </c>
      <c r="L63" s="120" t="e">
        <f>IF('Step 1. Meteorological Inputs'!L78&lt;'Step 3. Saturation Storage'!I63,'Step 1. Meteorological Inputs'!L97*'Step 2. Crown parameters'!$G$26, 0)</f>
        <v>#DIV/0!</v>
      </c>
      <c r="M63" s="21" t="e">
        <f>IF('Step 1. Meteorological Inputs'!L78&gt;'Step 3. Saturation Storage'!I63, 'Step 2. Crown parameters'!$G$26*'Step 3. Saturation Storage'!I63-'Step 2. Crown parameters'!$K$26, 0)</f>
        <v>#DIV/0!</v>
      </c>
      <c r="N63" s="21" t="e">
        <f>IF('Step 1. Meteorological Inputs'!L78&gt;'Step 3. Saturation Storage'!I63,'Step 1. Meteorological Inputs'!V78*('Step 1. Meteorological Inputs'!L78-'Step 3. Saturation Storage'!I63),0)</f>
        <v>#DIV/0!</v>
      </c>
      <c r="O63" s="21" t="e">
        <f>IF('Step 1. Meteorological Inputs'!L78&gt;'Step 3. Saturation Storage'!I63,'Step 2. Crown parameters'!$K$26, 0 )</f>
        <v>#DIV/0!</v>
      </c>
      <c r="P63" s="132" t="e">
        <f t="shared" si="7"/>
        <v>#DIV/0!</v>
      </c>
      <c r="Q63" s="120" t="e">
        <f>IF('Step 1. Meteorological Inputs'!L78&lt;'Step 3. Saturation Storage'!J63,'Step 1. Meteorological Inputs'!L78*'Step 2. Crown parameters'!$G$27, 0)</f>
        <v>#DIV/0!</v>
      </c>
      <c r="R63" s="21" t="e">
        <f>IF('Step 1. Meteorological Inputs'!L78&gt;'Step 3. Saturation Storage'!J63, 'Step 2. Crown parameters'!$G$27*'Step 3. Saturation Storage'!J63-'Step 2. Crown parameters'!$K$27, 0)</f>
        <v>#DIV/0!</v>
      </c>
      <c r="S63" s="21" t="e">
        <f>IF('Step 1. Meteorological Inputs'!L78&gt;'Step 3. Saturation Storage'!J63,'Step 1. Meteorological Inputs'!V78*('Step 1. Meteorological Inputs'!L78-'Step 3. Saturation Storage'!J63),0)</f>
        <v>#DIV/0!</v>
      </c>
      <c r="T63" s="21" t="e">
        <f>IF('Step 1. Meteorological Inputs'!L78&gt;'Step 3. Saturation Storage'!J63,'Step 2. Crown parameters'!$K$27, 0 )</f>
        <v>#DIV/0!</v>
      </c>
      <c r="U63" s="132" t="e">
        <f t="shared" si="8"/>
        <v>#DIV/0!</v>
      </c>
      <c r="V63" s="120" t="e">
        <f>IF('Step 1. Meteorological Inputs'!L78&lt;'Step 3. Saturation Storage'!K63,'Step 1. Meteorological Inputs'!L78*'Step 2. Crown parameters'!$G$28, 0)</f>
        <v>#DIV/0!</v>
      </c>
      <c r="W63" s="21" t="e">
        <f>IF('Step 1. Meteorological Inputs'!L78&gt;'Step 3. Saturation Storage'!K63, 'Step 2. Crown parameters'!$G$28*'Step 3. Saturation Storage'!K63-'Step 2. Crown parameters'!$K$28, 0)</f>
        <v>#DIV/0!</v>
      </c>
      <c r="X63" s="21" t="e">
        <f>IF('Step 1. Meteorological Inputs'!L78&gt;'Step 3. Saturation Storage'!K63,'Step 1. Meteorological Inputs'!V78*('Step 1. Meteorological Inputs'!L78-'Step 3. Saturation Storage'!K63),0)</f>
        <v>#DIV/0!</v>
      </c>
      <c r="Y63" s="21" t="e">
        <f>IF('Step 1. Meteorological Inputs'!L78&gt;'Step 3. Saturation Storage'!K63,'Step 2. Crown parameters'!$K$28, 0 )</f>
        <v>#DIV/0!</v>
      </c>
      <c r="Z63" s="132" t="e">
        <f t="shared" si="9"/>
        <v>#DIV/0!</v>
      </c>
      <c r="AA63" s="120" t="e">
        <f>IF('Step 1. Meteorological Inputs'!L78&lt;'Step 3. Saturation Storage'!L63,'Step 1. Meteorological Inputs'!L78*'Step 2. Crown parameters'!$G$29, 0)</f>
        <v>#DIV/0!</v>
      </c>
      <c r="AB63" s="21" t="e">
        <f>IF('Step 1. Meteorological Inputs'!L78&gt;'Step 3. Saturation Storage'!L63, 'Step 2. Crown parameters'!$G$29*'Step 3. Saturation Storage'!L63-'Step 2. Crown parameters'!$K$29, 0)</f>
        <v>#DIV/0!</v>
      </c>
      <c r="AC63" s="21" t="e">
        <f>IF('Step 1. Meteorological Inputs'!L78&gt;'Step 3. Saturation Storage'!L63,'Step 1. Meteorological Inputs'!V78*('Step 1. Meteorological Inputs'!L78-'Step 3. Saturation Storage'!L63),0)</f>
        <v>#DIV/0!</v>
      </c>
      <c r="AD63" s="21" t="e">
        <f>IF('Step 1. Meteorological Inputs'!L78&gt;'Step 3. Saturation Storage'!L63,'Step 2. Crown parameters'!$K$29, 0 )</f>
        <v>#DIV/0!</v>
      </c>
      <c r="AE63" s="132" t="e">
        <f t="shared" si="0"/>
        <v>#DIV/0!</v>
      </c>
      <c r="AF63" s="120" t="e">
        <f>IF('Step 1. Meteorological Inputs'!L78&lt;'Step 3. Saturation Storage'!M63,'Step 1. Meteorological Inputs'!L78*'Step 2. Crown parameters'!$G$30, 0)</f>
        <v>#DIV/0!</v>
      </c>
      <c r="AG63" s="21" t="e">
        <f>IF('Step 1. Meteorological Inputs'!L78&gt;'Step 3. Saturation Storage'!M63, 'Step 2. Crown parameters'!$G$30*'Step 3. Saturation Storage'!M63-'Step 2. Crown parameters'!$K$30, 0)</f>
        <v>#DIV/0!</v>
      </c>
      <c r="AH63" s="21" t="e">
        <f>IF('Step 1. Meteorological Inputs'!L78&gt;'Step 3. Saturation Storage'!M63,'Step 1. Meteorological Inputs'!V78*('Step 1. Meteorological Inputs'!L78-'Step 3. Saturation Storage'!M63),0)</f>
        <v>#DIV/0!</v>
      </c>
      <c r="AI63" s="21" t="e">
        <f>IF('Step 1. Meteorological Inputs'!L78&gt;'Step 3. Saturation Storage'!M63,'Step 2. Crown parameters'!$K$30, 0 )</f>
        <v>#DIV/0!</v>
      </c>
      <c r="AJ63" s="132" t="e">
        <f t="shared" si="1"/>
        <v>#DIV/0!</v>
      </c>
      <c r="AK63" s="66"/>
      <c r="AL63" s="66"/>
      <c r="AM63" s="66"/>
      <c r="AN63" s="66"/>
      <c r="AO63" s="66"/>
      <c r="AP63" s="66"/>
      <c r="AQ63" s="66"/>
      <c r="AR63" s="66"/>
      <c r="AS63" s="66"/>
      <c r="AT63" s="66"/>
      <c r="AU63" s="66"/>
      <c r="AV63" s="66"/>
      <c r="AW63" s="66"/>
      <c r="AX63" s="66"/>
      <c r="AY63" s="66"/>
      <c r="AZ63" s="66"/>
      <c r="BA63" s="66"/>
      <c r="BB63" s="66"/>
      <c r="BC63" s="66"/>
      <c r="BD63" s="66"/>
      <c r="BE63" s="66"/>
      <c r="BF63" s="66"/>
      <c r="BG63" s="66"/>
      <c r="BH63" s="66"/>
      <c r="BI63" s="66"/>
      <c r="BJ63" s="66"/>
      <c r="BK63" s="66"/>
      <c r="BL63" s="66"/>
      <c r="BM63" s="66"/>
      <c r="BN63" s="66"/>
      <c r="BO63" s="66"/>
      <c r="BP63" s="66"/>
      <c r="BQ63" s="66"/>
      <c r="BR63" s="66"/>
      <c r="BS63" s="66"/>
      <c r="BT63" s="66"/>
      <c r="BU63" s="66"/>
      <c r="BV63" s="66"/>
      <c r="BW63" s="66"/>
      <c r="BX63" s="66"/>
      <c r="BY63" s="66"/>
      <c r="BZ63" s="66"/>
      <c r="CA63" s="66"/>
      <c r="CB63" s="66"/>
      <c r="CC63" s="66"/>
      <c r="CD63" s="66"/>
      <c r="CE63" s="66"/>
      <c r="CF63" s="66"/>
      <c r="CG63" s="66"/>
      <c r="CH63" s="66"/>
      <c r="CI63" s="66"/>
      <c r="CJ63" s="66"/>
      <c r="CK63" s="66"/>
      <c r="CL63" s="66"/>
      <c r="CM63" s="66"/>
      <c r="CN63" s="66"/>
      <c r="CO63" s="66"/>
      <c r="CP63" s="66"/>
      <c r="CQ63" s="66"/>
      <c r="CR63" s="66"/>
      <c r="CS63" s="66"/>
      <c r="CT63" s="66"/>
      <c r="CU63" s="66"/>
      <c r="CV63" s="66"/>
      <c r="CW63" s="66"/>
      <c r="CX63" s="66"/>
      <c r="CY63" s="66"/>
      <c r="CZ63" s="66"/>
      <c r="DA63" s="66"/>
      <c r="DB63" s="66"/>
      <c r="DC63" s="66"/>
      <c r="DD63" s="66"/>
      <c r="DE63" s="66"/>
      <c r="DF63" s="66"/>
      <c r="DG63" s="66"/>
      <c r="DH63" s="66"/>
      <c r="DI63" s="66"/>
      <c r="DJ63" s="66"/>
      <c r="DK63" s="66"/>
      <c r="DL63" s="66"/>
      <c r="DM63" s="66"/>
      <c r="DN63" s="66"/>
      <c r="DO63" s="66"/>
      <c r="DP63" s="66"/>
      <c r="DQ63" s="66"/>
      <c r="DR63" s="66"/>
      <c r="DS63" s="66"/>
      <c r="DT63" s="66"/>
      <c r="DU63" s="66"/>
      <c r="DV63" s="66"/>
      <c r="DW63" s="66"/>
      <c r="DX63" s="66"/>
      <c r="DY63" s="66"/>
      <c r="DZ63" s="66"/>
      <c r="EA63" s="66"/>
      <c r="EB63" s="66"/>
      <c r="EC63" s="66"/>
      <c r="ED63" s="66"/>
      <c r="EE63" s="66"/>
      <c r="EF63" s="66"/>
      <c r="EG63" s="66"/>
      <c r="EH63" s="66"/>
      <c r="EI63" s="66"/>
      <c r="EJ63" s="66"/>
      <c r="EK63" s="66"/>
      <c r="EL63" s="66"/>
      <c r="EM63" s="66"/>
      <c r="EN63" s="66"/>
      <c r="EO63" s="66"/>
      <c r="EP63" s="66"/>
      <c r="EQ63" s="66"/>
      <c r="ER63" s="66"/>
      <c r="ES63" s="66"/>
      <c r="ET63" s="66"/>
      <c r="EU63" s="66"/>
      <c r="EV63" s="66"/>
      <c r="EW63" s="66"/>
      <c r="EX63" s="66"/>
      <c r="EY63" s="66"/>
      <c r="EZ63" s="66"/>
      <c r="FA63" s="66"/>
      <c r="FB63" s="66"/>
      <c r="FC63" s="66"/>
      <c r="FD63" s="66"/>
      <c r="FE63" s="66"/>
      <c r="FF63" s="66"/>
      <c r="FG63" s="66"/>
    </row>
    <row r="64" spans="1:163" s="34" customFormat="1" x14ac:dyDescent="0.2">
      <c r="A64" s="59"/>
      <c r="B64" s="60"/>
      <c r="C64" s="60"/>
      <c r="D64" s="120">
        <f>'Step 1. Meteorological Inputs'!D79</f>
        <v>0</v>
      </c>
      <c r="E64" s="21">
        <f>'Step 1. Meteorological Inputs'!E79</f>
        <v>0</v>
      </c>
      <c r="F64" s="132">
        <f>'Step 1. Meteorological Inputs'!F79</f>
        <v>0</v>
      </c>
      <c r="G64" s="120" t="e">
        <f>IF('Step 1. Meteorological Inputs'!L79&lt;'Step 3. Saturation Storage'!H64,'Step 1. Meteorological Inputs'!L79*'Step 2. Crown parameters'!$G$25, 0)</f>
        <v>#DIV/0!</v>
      </c>
      <c r="H64" s="21" t="e">
        <f>IF('Step 1. Meteorological Inputs'!L79&gt;'Step 3. Saturation Storage'!H64, 'Step 2. Crown parameters'!$G$25*'Step 3. Saturation Storage'!H64-'Step 2. Crown parameters'!$K$25, 0)</f>
        <v>#DIV/0!</v>
      </c>
      <c r="I64" s="21" t="e">
        <f>IF('Step 1. Meteorological Inputs'!L79&gt;'Step 3. Saturation Storage'!H64,'Step 1. Meteorological Inputs'!V79*('Step 1. Meteorological Inputs'!L79-'Step 3. Saturation Storage'!H64),0)</f>
        <v>#DIV/0!</v>
      </c>
      <c r="J64" s="21" t="e">
        <f>IF('Step 1. Meteorological Inputs'!L79&gt;'Step 3. Saturation Storage'!H64,'Step 2. Crown parameters'!$K$25, 0 )</f>
        <v>#DIV/0!</v>
      </c>
      <c r="K64" s="132" t="e">
        <f t="shared" si="6"/>
        <v>#DIV/0!</v>
      </c>
      <c r="L64" s="120" t="e">
        <f>IF('Step 1. Meteorological Inputs'!L79&lt;'Step 3. Saturation Storage'!I64,'Step 1. Meteorological Inputs'!L98*'Step 2. Crown parameters'!$G$26, 0)</f>
        <v>#DIV/0!</v>
      </c>
      <c r="M64" s="21" t="e">
        <f>IF('Step 1. Meteorological Inputs'!L79&gt;'Step 3. Saturation Storage'!I64, 'Step 2. Crown parameters'!$G$26*'Step 3. Saturation Storage'!I64-'Step 2. Crown parameters'!$K$26, 0)</f>
        <v>#DIV/0!</v>
      </c>
      <c r="N64" s="21" t="e">
        <f>IF('Step 1. Meteorological Inputs'!L79&gt;'Step 3. Saturation Storage'!I64,'Step 1. Meteorological Inputs'!V79*('Step 1. Meteorological Inputs'!L79-'Step 3. Saturation Storage'!I64),0)</f>
        <v>#DIV/0!</v>
      </c>
      <c r="O64" s="21" t="e">
        <f>IF('Step 1. Meteorological Inputs'!L79&gt;'Step 3. Saturation Storage'!I64,'Step 2. Crown parameters'!$K$26, 0 )</f>
        <v>#DIV/0!</v>
      </c>
      <c r="P64" s="132" t="e">
        <f t="shared" si="7"/>
        <v>#DIV/0!</v>
      </c>
      <c r="Q64" s="120" t="e">
        <f>IF('Step 1. Meteorological Inputs'!L79&lt;'Step 3. Saturation Storage'!J64,'Step 1. Meteorological Inputs'!L79*'Step 2. Crown parameters'!$G$27, 0)</f>
        <v>#DIV/0!</v>
      </c>
      <c r="R64" s="21" t="e">
        <f>IF('Step 1. Meteorological Inputs'!L79&gt;'Step 3. Saturation Storage'!J64, 'Step 2. Crown parameters'!$G$27*'Step 3. Saturation Storage'!J64-'Step 2. Crown parameters'!$K$27, 0)</f>
        <v>#DIV/0!</v>
      </c>
      <c r="S64" s="21" t="e">
        <f>IF('Step 1. Meteorological Inputs'!L79&gt;'Step 3. Saturation Storage'!J64,'Step 1. Meteorological Inputs'!V79*('Step 1. Meteorological Inputs'!L79-'Step 3. Saturation Storage'!J64),0)</f>
        <v>#DIV/0!</v>
      </c>
      <c r="T64" s="21" t="e">
        <f>IF('Step 1. Meteorological Inputs'!L79&gt;'Step 3. Saturation Storage'!J64,'Step 2. Crown parameters'!$K$27, 0 )</f>
        <v>#DIV/0!</v>
      </c>
      <c r="U64" s="132" t="e">
        <f t="shared" si="8"/>
        <v>#DIV/0!</v>
      </c>
      <c r="V64" s="120" t="e">
        <f>IF('Step 1. Meteorological Inputs'!L79&lt;'Step 3. Saturation Storage'!K64,'Step 1. Meteorological Inputs'!L79*'Step 2. Crown parameters'!$G$28, 0)</f>
        <v>#DIV/0!</v>
      </c>
      <c r="W64" s="21" t="e">
        <f>IF('Step 1. Meteorological Inputs'!L79&gt;'Step 3. Saturation Storage'!K64, 'Step 2. Crown parameters'!$G$28*'Step 3. Saturation Storage'!K64-'Step 2. Crown parameters'!$K$28, 0)</f>
        <v>#DIV/0!</v>
      </c>
      <c r="X64" s="21" t="e">
        <f>IF('Step 1. Meteorological Inputs'!L79&gt;'Step 3. Saturation Storage'!K64,'Step 1. Meteorological Inputs'!V79*('Step 1. Meteorological Inputs'!L79-'Step 3. Saturation Storage'!K64),0)</f>
        <v>#DIV/0!</v>
      </c>
      <c r="Y64" s="21" t="e">
        <f>IF('Step 1. Meteorological Inputs'!L79&gt;'Step 3. Saturation Storage'!K64,'Step 2. Crown parameters'!$K$28, 0 )</f>
        <v>#DIV/0!</v>
      </c>
      <c r="Z64" s="132" t="e">
        <f t="shared" si="9"/>
        <v>#DIV/0!</v>
      </c>
      <c r="AA64" s="120" t="e">
        <f>IF('Step 1. Meteorological Inputs'!L79&lt;'Step 3. Saturation Storage'!L64,'Step 1. Meteorological Inputs'!L79*'Step 2. Crown parameters'!$G$29, 0)</f>
        <v>#DIV/0!</v>
      </c>
      <c r="AB64" s="21" t="e">
        <f>IF('Step 1. Meteorological Inputs'!L79&gt;'Step 3. Saturation Storage'!L64, 'Step 2. Crown parameters'!$G$29*'Step 3. Saturation Storage'!L64-'Step 2. Crown parameters'!$K$29, 0)</f>
        <v>#DIV/0!</v>
      </c>
      <c r="AC64" s="21" t="e">
        <f>IF('Step 1. Meteorological Inputs'!L79&gt;'Step 3. Saturation Storage'!L64,'Step 1. Meteorological Inputs'!V79*('Step 1. Meteorological Inputs'!L79-'Step 3. Saturation Storage'!L64),0)</f>
        <v>#DIV/0!</v>
      </c>
      <c r="AD64" s="21" t="e">
        <f>IF('Step 1. Meteorological Inputs'!L79&gt;'Step 3. Saturation Storage'!L64,'Step 2. Crown parameters'!$K$29, 0 )</f>
        <v>#DIV/0!</v>
      </c>
      <c r="AE64" s="132" t="e">
        <f t="shared" si="0"/>
        <v>#DIV/0!</v>
      </c>
      <c r="AF64" s="120" t="e">
        <f>IF('Step 1. Meteorological Inputs'!L79&lt;'Step 3. Saturation Storage'!M64,'Step 1. Meteorological Inputs'!L79*'Step 2. Crown parameters'!$G$30, 0)</f>
        <v>#DIV/0!</v>
      </c>
      <c r="AG64" s="21" t="e">
        <f>IF('Step 1. Meteorological Inputs'!L79&gt;'Step 3. Saturation Storage'!M64, 'Step 2. Crown parameters'!$G$30*'Step 3. Saturation Storage'!M64-'Step 2. Crown parameters'!$K$30, 0)</f>
        <v>#DIV/0!</v>
      </c>
      <c r="AH64" s="21" t="e">
        <f>IF('Step 1. Meteorological Inputs'!L79&gt;'Step 3. Saturation Storage'!M64,'Step 1. Meteorological Inputs'!V79*('Step 1. Meteorological Inputs'!L79-'Step 3. Saturation Storage'!M64),0)</f>
        <v>#DIV/0!</v>
      </c>
      <c r="AI64" s="21" t="e">
        <f>IF('Step 1. Meteorological Inputs'!L79&gt;'Step 3. Saturation Storage'!M64,'Step 2. Crown parameters'!$K$30, 0 )</f>
        <v>#DIV/0!</v>
      </c>
      <c r="AJ64" s="132" t="e">
        <f t="shared" si="1"/>
        <v>#DIV/0!</v>
      </c>
      <c r="AK64" s="66"/>
      <c r="AL64" s="66"/>
      <c r="AM64" s="66"/>
      <c r="AN64" s="66"/>
      <c r="AO64" s="66"/>
      <c r="AP64" s="66"/>
      <c r="AQ64" s="66"/>
      <c r="AR64" s="66"/>
      <c r="AS64" s="66"/>
      <c r="AT64" s="66"/>
      <c r="AU64" s="66"/>
      <c r="AV64" s="66"/>
      <c r="AW64" s="66"/>
      <c r="AX64" s="66"/>
      <c r="AY64" s="66"/>
      <c r="AZ64" s="66"/>
      <c r="BA64" s="66"/>
      <c r="BB64" s="66"/>
      <c r="BC64" s="66"/>
      <c r="BD64" s="66"/>
      <c r="BE64" s="66"/>
      <c r="BF64" s="66"/>
      <c r="BG64" s="66"/>
      <c r="BH64" s="66"/>
      <c r="BI64" s="66"/>
      <c r="BJ64" s="66"/>
      <c r="BK64" s="66"/>
      <c r="BL64" s="66"/>
      <c r="BM64" s="66"/>
      <c r="BN64" s="66"/>
      <c r="BO64" s="66"/>
      <c r="BP64" s="66"/>
      <c r="BQ64" s="66"/>
      <c r="BR64" s="66"/>
      <c r="BS64" s="66"/>
      <c r="BT64" s="66"/>
      <c r="BU64" s="66"/>
      <c r="BV64" s="66"/>
      <c r="BW64" s="66"/>
      <c r="BX64" s="66"/>
      <c r="BY64" s="66"/>
      <c r="BZ64" s="66"/>
      <c r="CA64" s="66"/>
      <c r="CB64" s="66"/>
      <c r="CC64" s="66"/>
      <c r="CD64" s="66"/>
      <c r="CE64" s="66"/>
      <c r="CF64" s="66"/>
      <c r="CG64" s="66"/>
      <c r="CH64" s="66"/>
      <c r="CI64" s="66"/>
      <c r="CJ64" s="66"/>
      <c r="CK64" s="66"/>
      <c r="CL64" s="66"/>
      <c r="CM64" s="66"/>
      <c r="CN64" s="66"/>
      <c r="CO64" s="66"/>
      <c r="CP64" s="66"/>
      <c r="CQ64" s="66"/>
      <c r="CR64" s="66"/>
      <c r="CS64" s="66"/>
      <c r="CT64" s="66"/>
      <c r="CU64" s="66"/>
      <c r="CV64" s="66"/>
      <c r="CW64" s="66"/>
      <c r="CX64" s="66"/>
      <c r="CY64" s="66"/>
      <c r="CZ64" s="66"/>
      <c r="DA64" s="66"/>
      <c r="DB64" s="66"/>
      <c r="DC64" s="66"/>
      <c r="DD64" s="66"/>
      <c r="DE64" s="66"/>
      <c r="DF64" s="66"/>
      <c r="DG64" s="66"/>
      <c r="DH64" s="66"/>
      <c r="DI64" s="66"/>
      <c r="DJ64" s="66"/>
      <c r="DK64" s="66"/>
      <c r="DL64" s="66"/>
      <c r="DM64" s="66"/>
      <c r="DN64" s="66"/>
      <c r="DO64" s="66"/>
      <c r="DP64" s="66"/>
      <c r="DQ64" s="66"/>
      <c r="DR64" s="66"/>
      <c r="DS64" s="66"/>
      <c r="DT64" s="66"/>
      <c r="DU64" s="66"/>
      <c r="DV64" s="66"/>
      <c r="DW64" s="66"/>
      <c r="DX64" s="66"/>
      <c r="DY64" s="66"/>
      <c r="DZ64" s="66"/>
      <c r="EA64" s="66"/>
      <c r="EB64" s="66"/>
      <c r="EC64" s="66"/>
      <c r="ED64" s="66"/>
      <c r="EE64" s="66"/>
      <c r="EF64" s="66"/>
      <c r="EG64" s="66"/>
      <c r="EH64" s="66"/>
      <c r="EI64" s="66"/>
      <c r="EJ64" s="66"/>
      <c r="EK64" s="66"/>
      <c r="EL64" s="66"/>
      <c r="EM64" s="66"/>
      <c r="EN64" s="66"/>
      <c r="EO64" s="66"/>
      <c r="EP64" s="66"/>
      <c r="EQ64" s="66"/>
      <c r="ER64" s="66"/>
      <c r="ES64" s="66"/>
      <c r="ET64" s="66"/>
      <c r="EU64" s="66"/>
      <c r="EV64" s="66"/>
      <c r="EW64" s="66"/>
      <c r="EX64" s="66"/>
      <c r="EY64" s="66"/>
      <c r="EZ64" s="66"/>
      <c r="FA64" s="66"/>
      <c r="FB64" s="66"/>
      <c r="FC64" s="66"/>
      <c r="FD64" s="66"/>
      <c r="FE64" s="66"/>
      <c r="FF64" s="66"/>
      <c r="FG64" s="66"/>
    </row>
    <row r="65" spans="1:163" s="34" customFormat="1" x14ac:dyDescent="0.2">
      <c r="A65" s="59"/>
      <c r="B65" s="60"/>
      <c r="C65" s="60"/>
      <c r="D65" s="120">
        <f>'Step 1. Meteorological Inputs'!D80</f>
        <v>0</v>
      </c>
      <c r="E65" s="21">
        <f>'Step 1. Meteorological Inputs'!E80</f>
        <v>0</v>
      </c>
      <c r="F65" s="132">
        <f>'Step 1. Meteorological Inputs'!F80</f>
        <v>0</v>
      </c>
      <c r="G65" s="120" t="e">
        <f>IF('Step 1. Meteorological Inputs'!L80&lt;'Step 3. Saturation Storage'!H65,'Step 1. Meteorological Inputs'!L80*'Step 2. Crown parameters'!$G$25, 0)</f>
        <v>#DIV/0!</v>
      </c>
      <c r="H65" s="21" t="e">
        <f>IF('Step 1. Meteorological Inputs'!L80&gt;'Step 3. Saturation Storage'!H65, 'Step 2. Crown parameters'!$G$25*'Step 3. Saturation Storage'!H65-'Step 2. Crown parameters'!$K$25, 0)</f>
        <v>#DIV/0!</v>
      </c>
      <c r="I65" s="21" t="e">
        <f>IF('Step 1. Meteorological Inputs'!L80&gt;'Step 3. Saturation Storage'!H65,'Step 1. Meteorological Inputs'!V80*('Step 1. Meteorological Inputs'!L80-'Step 3. Saturation Storage'!H65),0)</f>
        <v>#DIV/0!</v>
      </c>
      <c r="J65" s="21" t="e">
        <f>IF('Step 1. Meteorological Inputs'!L80&gt;'Step 3. Saturation Storage'!H65,'Step 2. Crown parameters'!$K$25, 0 )</f>
        <v>#DIV/0!</v>
      </c>
      <c r="K65" s="132" t="e">
        <f t="shared" si="6"/>
        <v>#DIV/0!</v>
      </c>
      <c r="L65" s="120" t="e">
        <f>IF('Step 1. Meteorological Inputs'!L80&lt;'Step 3. Saturation Storage'!I65,'Step 1. Meteorological Inputs'!L99*'Step 2. Crown parameters'!$G$26, 0)</f>
        <v>#DIV/0!</v>
      </c>
      <c r="M65" s="21" t="e">
        <f>IF('Step 1. Meteorological Inputs'!L80&gt;'Step 3. Saturation Storage'!I65, 'Step 2. Crown parameters'!$G$26*'Step 3. Saturation Storage'!I65-'Step 2. Crown parameters'!$K$26, 0)</f>
        <v>#DIV/0!</v>
      </c>
      <c r="N65" s="21" t="e">
        <f>IF('Step 1. Meteorological Inputs'!L80&gt;'Step 3. Saturation Storage'!I65,'Step 1. Meteorological Inputs'!V80*('Step 1. Meteorological Inputs'!L80-'Step 3. Saturation Storage'!I65),0)</f>
        <v>#DIV/0!</v>
      </c>
      <c r="O65" s="21" t="e">
        <f>IF('Step 1. Meteorological Inputs'!L80&gt;'Step 3. Saturation Storage'!I65,'Step 2. Crown parameters'!$K$26, 0 )</f>
        <v>#DIV/0!</v>
      </c>
      <c r="P65" s="132" t="e">
        <f t="shared" si="7"/>
        <v>#DIV/0!</v>
      </c>
      <c r="Q65" s="120" t="e">
        <f>IF('Step 1. Meteorological Inputs'!L80&lt;'Step 3. Saturation Storage'!J65,'Step 1. Meteorological Inputs'!L80*'Step 2. Crown parameters'!$G$27, 0)</f>
        <v>#DIV/0!</v>
      </c>
      <c r="R65" s="21" t="e">
        <f>IF('Step 1. Meteorological Inputs'!L80&gt;'Step 3. Saturation Storage'!J65, 'Step 2. Crown parameters'!$G$27*'Step 3. Saturation Storage'!J65-'Step 2. Crown parameters'!$K$27, 0)</f>
        <v>#DIV/0!</v>
      </c>
      <c r="S65" s="21" t="e">
        <f>IF('Step 1. Meteorological Inputs'!L80&gt;'Step 3. Saturation Storage'!J65,'Step 1. Meteorological Inputs'!V80*('Step 1. Meteorological Inputs'!L80-'Step 3. Saturation Storage'!J65),0)</f>
        <v>#DIV/0!</v>
      </c>
      <c r="T65" s="21" t="e">
        <f>IF('Step 1. Meteorological Inputs'!L80&gt;'Step 3. Saturation Storage'!J65,'Step 2. Crown parameters'!$K$27, 0 )</f>
        <v>#DIV/0!</v>
      </c>
      <c r="U65" s="132" t="e">
        <f t="shared" si="8"/>
        <v>#DIV/0!</v>
      </c>
      <c r="V65" s="120" t="e">
        <f>IF('Step 1. Meteorological Inputs'!L80&lt;'Step 3. Saturation Storage'!K65,'Step 1. Meteorological Inputs'!L80*'Step 2. Crown parameters'!$G$28, 0)</f>
        <v>#DIV/0!</v>
      </c>
      <c r="W65" s="21" t="e">
        <f>IF('Step 1. Meteorological Inputs'!L80&gt;'Step 3. Saturation Storage'!K65, 'Step 2. Crown parameters'!$G$28*'Step 3. Saturation Storage'!K65-'Step 2. Crown parameters'!$K$28, 0)</f>
        <v>#DIV/0!</v>
      </c>
      <c r="X65" s="21" t="e">
        <f>IF('Step 1. Meteorological Inputs'!L80&gt;'Step 3. Saturation Storage'!K65,'Step 1. Meteorological Inputs'!V80*('Step 1. Meteorological Inputs'!L80-'Step 3. Saturation Storage'!K65),0)</f>
        <v>#DIV/0!</v>
      </c>
      <c r="Y65" s="21" t="e">
        <f>IF('Step 1. Meteorological Inputs'!L80&gt;'Step 3. Saturation Storage'!K65,'Step 2. Crown parameters'!$K$28, 0 )</f>
        <v>#DIV/0!</v>
      </c>
      <c r="Z65" s="132" t="e">
        <f t="shared" si="9"/>
        <v>#DIV/0!</v>
      </c>
      <c r="AA65" s="120" t="e">
        <f>IF('Step 1. Meteorological Inputs'!L80&lt;'Step 3. Saturation Storage'!L65,'Step 1. Meteorological Inputs'!L80*'Step 2. Crown parameters'!$G$29, 0)</f>
        <v>#DIV/0!</v>
      </c>
      <c r="AB65" s="21" t="e">
        <f>IF('Step 1. Meteorological Inputs'!L80&gt;'Step 3. Saturation Storage'!L65, 'Step 2. Crown parameters'!$G$29*'Step 3. Saturation Storage'!L65-'Step 2. Crown parameters'!$K$29, 0)</f>
        <v>#DIV/0!</v>
      </c>
      <c r="AC65" s="21" t="e">
        <f>IF('Step 1. Meteorological Inputs'!L80&gt;'Step 3. Saturation Storage'!L65,'Step 1. Meteorological Inputs'!V80*('Step 1. Meteorological Inputs'!L80-'Step 3. Saturation Storage'!L65),0)</f>
        <v>#DIV/0!</v>
      </c>
      <c r="AD65" s="21" t="e">
        <f>IF('Step 1. Meteorological Inputs'!L80&gt;'Step 3. Saturation Storage'!L65,'Step 2. Crown parameters'!$K$29, 0 )</f>
        <v>#DIV/0!</v>
      </c>
      <c r="AE65" s="132" t="e">
        <f t="shared" si="0"/>
        <v>#DIV/0!</v>
      </c>
      <c r="AF65" s="120" t="e">
        <f>IF('Step 1. Meteorological Inputs'!L80&lt;'Step 3. Saturation Storage'!M65,'Step 1. Meteorological Inputs'!L80*'Step 2. Crown parameters'!$G$30, 0)</f>
        <v>#DIV/0!</v>
      </c>
      <c r="AG65" s="21" t="e">
        <f>IF('Step 1. Meteorological Inputs'!L80&gt;'Step 3. Saturation Storage'!M65, 'Step 2. Crown parameters'!$G$30*'Step 3. Saturation Storage'!M65-'Step 2. Crown parameters'!$K$30, 0)</f>
        <v>#DIV/0!</v>
      </c>
      <c r="AH65" s="21" t="e">
        <f>IF('Step 1. Meteorological Inputs'!L80&gt;'Step 3. Saturation Storage'!M65,'Step 1. Meteorological Inputs'!V80*('Step 1. Meteorological Inputs'!L80-'Step 3. Saturation Storage'!M65),0)</f>
        <v>#DIV/0!</v>
      </c>
      <c r="AI65" s="21" t="e">
        <f>IF('Step 1. Meteorological Inputs'!L80&gt;'Step 3. Saturation Storage'!M65,'Step 2. Crown parameters'!$K$30, 0 )</f>
        <v>#DIV/0!</v>
      </c>
      <c r="AJ65" s="132" t="e">
        <f t="shared" si="1"/>
        <v>#DIV/0!</v>
      </c>
      <c r="AK65" s="66"/>
      <c r="AL65" s="66"/>
      <c r="AM65" s="66"/>
      <c r="AN65" s="66"/>
      <c r="AO65" s="66"/>
      <c r="AP65" s="66"/>
      <c r="AQ65" s="66"/>
      <c r="AR65" s="66"/>
      <c r="AS65" s="66"/>
      <c r="AT65" s="66"/>
      <c r="AU65" s="66"/>
      <c r="AV65" s="66"/>
      <c r="AW65" s="66"/>
      <c r="AX65" s="66"/>
      <c r="AY65" s="66"/>
      <c r="AZ65" s="66"/>
      <c r="BA65" s="66"/>
      <c r="BB65" s="66"/>
      <c r="BC65" s="66"/>
      <c r="BD65" s="66"/>
      <c r="BE65" s="66"/>
      <c r="BF65" s="66"/>
      <c r="BG65" s="66"/>
      <c r="BH65" s="66"/>
      <c r="BI65" s="66"/>
      <c r="BJ65" s="66"/>
      <c r="BK65" s="66"/>
      <c r="BL65" s="66"/>
      <c r="BM65" s="66"/>
      <c r="BN65" s="66"/>
      <c r="BO65" s="66"/>
      <c r="BP65" s="66"/>
      <c r="BQ65" s="66"/>
      <c r="BR65" s="66"/>
      <c r="BS65" s="66"/>
      <c r="BT65" s="66"/>
      <c r="BU65" s="66"/>
      <c r="BV65" s="66"/>
      <c r="BW65" s="66"/>
      <c r="BX65" s="66"/>
      <c r="BY65" s="66"/>
      <c r="BZ65" s="66"/>
      <c r="CA65" s="66"/>
      <c r="CB65" s="66"/>
      <c r="CC65" s="66"/>
      <c r="CD65" s="66"/>
      <c r="CE65" s="66"/>
      <c r="CF65" s="66"/>
      <c r="CG65" s="66"/>
      <c r="CH65" s="66"/>
      <c r="CI65" s="66"/>
      <c r="CJ65" s="66"/>
      <c r="CK65" s="66"/>
      <c r="CL65" s="66"/>
      <c r="CM65" s="66"/>
      <c r="CN65" s="66"/>
      <c r="CO65" s="66"/>
      <c r="CP65" s="66"/>
      <c r="CQ65" s="66"/>
      <c r="CR65" s="66"/>
      <c r="CS65" s="66"/>
      <c r="CT65" s="66"/>
      <c r="CU65" s="66"/>
      <c r="CV65" s="66"/>
      <c r="CW65" s="66"/>
      <c r="CX65" s="66"/>
      <c r="CY65" s="66"/>
      <c r="CZ65" s="66"/>
      <c r="DA65" s="66"/>
      <c r="DB65" s="66"/>
      <c r="DC65" s="66"/>
      <c r="DD65" s="66"/>
      <c r="DE65" s="66"/>
      <c r="DF65" s="66"/>
      <c r="DG65" s="66"/>
      <c r="DH65" s="66"/>
      <c r="DI65" s="66"/>
      <c r="DJ65" s="66"/>
      <c r="DK65" s="66"/>
      <c r="DL65" s="66"/>
      <c r="DM65" s="66"/>
      <c r="DN65" s="66"/>
      <c r="DO65" s="66"/>
      <c r="DP65" s="66"/>
      <c r="DQ65" s="66"/>
      <c r="DR65" s="66"/>
      <c r="DS65" s="66"/>
      <c r="DT65" s="66"/>
      <c r="DU65" s="66"/>
      <c r="DV65" s="66"/>
      <c r="DW65" s="66"/>
      <c r="DX65" s="66"/>
      <c r="DY65" s="66"/>
      <c r="DZ65" s="66"/>
      <c r="EA65" s="66"/>
      <c r="EB65" s="66"/>
      <c r="EC65" s="66"/>
      <c r="ED65" s="66"/>
      <c r="EE65" s="66"/>
      <c r="EF65" s="66"/>
      <c r="EG65" s="66"/>
      <c r="EH65" s="66"/>
      <c r="EI65" s="66"/>
      <c r="EJ65" s="66"/>
      <c r="EK65" s="66"/>
      <c r="EL65" s="66"/>
      <c r="EM65" s="66"/>
      <c r="EN65" s="66"/>
      <c r="EO65" s="66"/>
      <c r="EP65" s="66"/>
      <c r="EQ65" s="66"/>
      <c r="ER65" s="66"/>
      <c r="ES65" s="66"/>
      <c r="ET65" s="66"/>
      <c r="EU65" s="66"/>
      <c r="EV65" s="66"/>
      <c r="EW65" s="66"/>
      <c r="EX65" s="66"/>
      <c r="EY65" s="66"/>
      <c r="EZ65" s="66"/>
      <c r="FA65" s="66"/>
      <c r="FB65" s="66"/>
      <c r="FC65" s="66"/>
      <c r="FD65" s="66"/>
      <c r="FE65" s="66"/>
      <c r="FF65" s="66"/>
      <c r="FG65" s="66"/>
    </row>
    <row r="66" spans="1:163" s="34" customFormat="1" x14ac:dyDescent="0.2">
      <c r="A66" s="59"/>
      <c r="B66" s="60"/>
      <c r="C66" s="60"/>
      <c r="D66" s="120">
        <f>'Step 1. Meteorological Inputs'!D81</f>
        <v>0</v>
      </c>
      <c r="E66" s="21">
        <f>'Step 1. Meteorological Inputs'!E81</f>
        <v>0</v>
      </c>
      <c r="F66" s="132">
        <f>'Step 1. Meteorological Inputs'!F81</f>
        <v>0</v>
      </c>
      <c r="G66" s="120" t="e">
        <f>IF('Step 1. Meteorological Inputs'!L81&lt;'Step 3. Saturation Storage'!H66,'Step 1. Meteorological Inputs'!L81*'Step 2. Crown parameters'!$G$25, 0)</f>
        <v>#DIV/0!</v>
      </c>
      <c r="H66" s="21" t="e">
        <f>IF('Step 1. Meteorological Inputs'!L81&gt;'Step 3. Saturation Storage'!H66, 'Step 2. Crown parameters'!$G$25*'Step 3. Saturation Storage'!H66-'Step 2. Crown parameters'!$K$25, 0)</f>
        <v>#DIV/0!</v>
      </c>
      <c r="I66" s="21" t="e">
        <f>IF('Step 1. Meteorological Inputs'!L81&gt;'Step 3. Saturation Storage'!H66,'Step 1. Meteorological Inputs'!V81*('Step 1. Meteorological Inputs'!L81-'Step 3. Saturation Storage'!H66),0)</f>
        <v>#DIV/0!</v>
      </c>
      <c r="J66" s="21" t="e">
        <f>IF('Step 1. Meteorological Inputs'!L81&gt;'Step 3. Saturation Storage'!H66,'Step 2. Crown parameters'!$K$25, 0 )</f>
        <v>#DIV/0!</v>
      </c>
      <c r="K66" s="132" t="e">
        <f t="shared" si="6"/>
        <v>#DIV/0!</v>
      </c>
      <c r="L66" s="120" t="e">
        <f>IF('Step 1. Meteorological Inputs'!L81&lt;'Step 3. Saturation Storage'!I66,'Step 1. Meteorological Inputs'!L100*'Step 2. Crown parameters'!$G$26, 0)</f>
        <v>#DIV/0!</v>
      </c>
      <c r="M66" s="21" t="e">
        <f>IF('Step 1. Meteorological Inputs'!L81&gt;'Step 3. Saturation Storage'!I66, 'Step 2. Crown parameters'!$G$26*'Step 3. Saturation Storage'!I66-'Step 2. Crown parameters'!$K$26, 0)</f>
        <v>#DIV/0!</v>
      </c>
      <c r="N66" s="21" t="e">
        <f>IF('Step 1. Meteorological Inputs'!L81&gt;'Step 3. Saturation Storage'!I66,'Step 1. Meteorological Inputs'!V81*('Step 1. Meteorological Inputs'!L81-'Step 3. Saturation Storage'!I66),0)</f>
        <v>#DIV/0!</v>
      </c>
      <c r="O66" s="21" t="e">
        <f>IF('Step 1. Meteorological Inputs'!L81&gt;'Step 3. Saturation Storage'!I66,'Step 2. Crown parameters'!$K$26, 0 )</f>
        <v>#DIV/0!</v>
      </c>
      <c r="P66" s="132" t="e">
        <f t="shared" si="7"/>
        <v>#DIV/0!</v>
      </c>
      <c r="Q66" s="120" t="e">
        <f>IF('Step 1. Meteorological Inputs'!L81&lt;'Step 3. Saturation Storage'!J66,'Step 1. Meteorological Inputs'!L81*'Step 2. Crown parameters'!$G$27, 0)</f>
        <v>#DIV/0!</v>
      </c>
      <c r="R66" s="21" t="e">
        <f>IF('Step 1. Meteorological Inputs'!L81&gt;'Step 3. Saturation Storage'!J66, 'Step 2. Crown parameters'!$G$27*'Step 3. Saturation Storage'!J66-'Step 2. Crown parameters'!$K$27, 0)</f>
        <v>#DIV/0!</v>
      </c>
      <c r="S66" s="21" t="e">
        <f>IF('Step 1. Meteorological Inputs'!L81&gt;'Step 3. Saturation Storage'!J66,'Step 1. Meteorological Inputs'!V81*('Step 1. Meteorological Inputs'!L81-'Step 3. Saturation Storage'!J66),0)</f>
        <v>#DIV/0!</v>
      </c>
      <c r="T66" s="21" t="e">
        <f>IF('Step 1. Meteorological Inputs'!L81&gt;'Step 3. Saturation Storage'!J66,'Step 2. Crown parameters'!$K$27, 0 )</f>
        <v>#DIV/0!</v>
      </c>
      <c r="U66" s="132" t="e">
        <f t="shared" si="8"/>
        <v>#DIV/0!</v>
      </c>
      <c r="V66" s="120" t="e">
        <f>IF('Step 1. Meteorological Inputs'!L81&lt;'Step 3. Saturation Storage'!K66,'Step 1. Meteorological Inputs'!L81*'Step 2. Crown parameters'!$G$28, 0)</f>
        <v>#DIV/0!</v>
      </c>
      <c r="W66" s="21" t="e">
        <f>IF('Step 1. Meteorological Inputs'!L81&gt;'Step 3. Saturation Storage'!K66, 'Step 2. Crown parameters'!$G$28*'Step 3. Saturation Storage'!K66-'Step 2. Crown parameters'!$K$28, 0)</f>
        <v>#DIV/0!</v>
      </c>
      <c r="X66" s="21" t="e">
        <f>IF('Step 1. Meteorological Inputs'!L81&gt;'Step 3. Saturation Storage'!K66,'Step 1. Meteorological Inputs'!V81*('Step 1. Meteorological Inputs'!L81-'Step 3. Saturation Storage'!K66),0)</f>
        <v>#DIV/0!</v>
      </c>
      <c r="Y66" s="21" t="e">
        <f>IF('Step 1. Meteorological Inputs'!L81&gt;'Step 3. Saturation Storage'!K66,'Step 2. Crown parameters'!$K$28, 0 )</f>
        <v>#DIV/0!</v>
      </c>
      <c r="Z66" s="132" t="e">
        <f t="shared" si="9"/>
        <v>#DIV/0!</v>
      </c>
      <c r="AA66" s="120" t="e">
        <f>IF('Step 1. Meteorological Inputs'!L81&lt;'Step 3. Saturation Storage'!L66,'Step 1. Meteorological Inputs'!L81*'Step 2. Crown parameters'!$G$29, 0)</f>
        <v>#DIV/0!</v>
      </c>
      <c r="AB66" s="21" t="e">
        <f>IF('Step 1. Meteorological Inputs'!L81&gt;'Step 3. Saturation Storage'!L66, 'Step 2. Crown parameters'!$G$29*'Step 3. Saturation Storage'!L66-'Step 2. Crown parameters'!$K$29, 0)</f>
        <v>#DIV/0!</v>
      </c>
      <c r="AC66" s="21" t="e">
        <f>IF('Step 1. Meteorological Inputs'!L81&gt;'Step 3. Saturation Storage'!L66,'Step 1. Meteorological Inputs'!V81*('Step 1. Meteorological Inputs'!L81-'Step 3. Saturation Storage'!L66),0)</f>
        <v>#DIV/0!</v>
      </c>
      <c r="AD66" s="21" t="e">
        <f>IF('Step 1. Meteorological Inputs'!L81&gt;'Step 3. Saturation Storage'!L66,'Step 2. Crown parameters'!$K$29, 0 )</f>
        <v>#DIV/0!</v>
      </c>
      <c r="AE66" s="132" t="e">
        <f t="shared" si="0"/>
        <v>#DIV/0!</v>
      </c>
      <c r="AF66" s="120" t="e">
        <f>IF('Step 1. Meteorological Inputs'!L81&lt;'Step 3. Saturation Storage'!M66,'Step 1. Meteorological Inputs'!L81*'Step 2. Crown parameters'!$G$30, 0)</f>
        <v>#DIV/0!</v>
      </c>
      <c r="AG66" s="21" t="e">
        <f>IF('Step 1. Meteorological Inputs'!L81&gt;'Step 3. Saturation Storage'!M66, 'Step 2. Crown parameters'!$G$30*'Step 3. Saturation Storage'!M66-'Step 2. Crown parameters'!$K$30, 0)</f>
        <v>#DIV/0!</v>
      </c>
      <c r="AH66" s="21" t="e">
        <f>IF('Step 1. Meteorological Inputs'!L81&gt;'Step 3. Saturation Storage'!M66,'Step 1. Meteorological Inputs'!V81*('Step 1. Meteorological Inputs'!L81-'Step 3. Saturation Storage'!M66),0)</f>
        <v>#DIV/0!</v>
      </c>
      <c r="AI66" s="21" t="e">
        <f>IF('Step 1. Meteorological Inputs'!L81&gt;'Step 3. Saturation Storage'!M66,'Step 2. Crown parameters'!$K$30, 0 )</f>
        <v>#DIV/0!</v>
      </c>
      <c r="AJ66" s="132" t="e">
        <f t="shared" si="1"/>
        <v>#DIV/0!</v>
      </c>
      <c r="AK66" s="66"/>
      <c r="AL66" s="66"/>
      <c r="AM66" s="66"/>
      <c r="AN66" s="66"/>
      <c r="AO66" s="66"/>
      <c r="AP66" s="66"/>
      <c r="AQ66" s="66"/>
      <c r="AR66" s="66"/>
      <c r="AS66" s="66"/>
      <c r="AT66" s="66"/>
      <c r="AU66" s="66"/>
      <c r="AV66" s="66"/>
      <c r="AW66" s="66"/>
      <c r="AX66" s="66"/>
      <c r="AY66" s="66"/>
      <c r="AZ66" s="66"/>
      <c r="BA66" s="66"/>
      <c r="BB66" s="66"/>
      <c r="BC66" s="66"/>
      <c r="BD66" s="66"/>
      <c r="BE66" s="66"/>
      <c r="BF66" s="66"/>
      <c r="BG66" s="66"/>
      <c r="BH66" s="66"/>
      <c r="BI66" s="66"/>
      <c r="BJ66" s="66"/>
      <c r="BK66" s="66"/>
      <c r="BL66" s="66"/>
      <c r="BM66" s="66"/>
      <c r="BN66" s="66"/>
      <c r="BO66" s="66"/>
      <c r="BP66" s="66"/>
      <c r="BQ66" s="66"/>
      <c r="BR66" s="66"/>
      <c r="BS66" s="66"/>
      <c r="BT66" s="66"/>
      <c r="BU66" s="66"/>
      <c r="BV66" s="66"/>
      <c r="BW66" s="66"/>
      <c r="BX66" s="66"/>
      <c r="BY66" s="66"/>
      <c r="BZ66" s="66"/>
      <c r="CA66" s="66"/>
      <c r="CB66" s="66"/>
      <c r="CC66" s="66"/>
      <c r="CD66" s="66"/>
      <c r="CE66" s="66"/>
      <c r="CF66" s="66"/>
      <c r="CG66" s="66"/>
      <c r="CH66" s="66"/>
      <c r="CI66" s="66"/>
      <c r="CJ66" s="66"/>
      <c r="CK66" s="66"/>
      <c r="CL66" s="66"/>
      <c r="CM66" s="66"/>
      <c r="CN66" s="66"/>
      <c r="CO66" s="66"/>
      <c r="CP66" s="66"/>
      <c r="CQ66" s="66"/>
      <c r="CR66" s="66"/>
      <c r="CS66" s="66"/>
      <c r="CT66" s="66"/>
      <c r="CU66" s="66"/>
      <c r="CV66" s="66"/>
      <c r="CW66" s="66"/>
      <c r="CX66" s="66"/>
      <c r="CY66" s="66"/>
      <c r="CZ66" s="66"/>
      <c r="DA66" s="66"/>
      <c r="DB66" s="66"/>
      <c r="DC66" s="66"/>
      <c r="DD66" s="66"/>
      <c r="DE66" s="66"/>
      <c r="DF66" s="66"/>
      <c r="DG66" s="66"/>
      <c r="DH66" s="66"/>
      <c r="DI66" s="66"/>
      <c r="DJ66" s="66"/>
      <c r="DK66" s="66"/>
      <c r="DL66" s="66"/>
      <c r="DM66" s="66"/>
      <c r="DN66" s="66"/>
      <c r="DO66" s="66"/>
      <c r="DP66" s="66"/>
      <c r="DQ66" s="66"/>
      <c r="DR66" s="66"/>
      <c r="DS66" s="66"/>
      <c r="DT66" s="66"/>
      <c r="DU66" s="66"/>
      <c r="DV66" s="66"/>
      <c r="DW66" s="66"/>
      <c r="DX66" s="66"/>
      <c r="DY66" s="66"/>
      <c r="DZ66" s="66"/>
      <c r="EA66" s="66"/>
      <c r="EB66" s="66"/>
      <c r="EC66" s="66"/>
      <c r="ED66" s="66"/>
      <c r="EE66" s="66"/>
      <c r="EF66" s="66"/>
      <c r="EG66" s="66"/>
      <c r="EH66" s="66"/>
      <c r="EI66" s="66"/>
      <c r="EJ66" s="66"/>
      <c r="EK66" s="66"/>
      <c r="EL66" s="66"/>
      <c r="EM66" s="66"/>
      <c r="EN66" s="66"/>
      <c r="EO66" s="66"/>
      <c r="EP66" s="66"/>
      <c r="EQ66" s="66"/>
      <c r="ER66" s="66"/>
      <c r="ES66" s="66"/>
      <c r="ET66" s="66"/>
      <c r="EU66" s="66"/>
      <c r="EV66" s="66"/>
      <c r="EW66" s="66"/>
      <c r="EX66" s="66"/>
      <c r="EY66" s="66"/>
      <c r="EZ66" s="66"/>
      <c r="FA66" s="66"/>
      <c r="FB66" s="66"/>
      <c r="FC66" s="66"/>
      <c r="FD66" s="66"/>
      <c r="FE66" s="66"/>
      <c r="FF66" s="66"/>
      <c r="FG66" s="66"/>
    </row>
    <row r="67" spans="1:163" s="34" customFormat="1" x14ac:dyDescent="0.2">
      <c r="A67" s="59"/>
      <c r="B67" s="60"/>
      <c r="C67" s="60"/>
      <c r="D67" s="120">
        <f>'Step 1. Meteorological Inputs'!D82</f>
        <v>0</v>
      </c>
      <c r="E67" s="21">
        <f>'Step 1. Meteorological Inputs'!E82</f>
        <v>0</v>
      </c>
      <c r="F67" s="132">
        <f>'Step 1. Meteorological Inputs'!F82</f>
        <v>0</v>
      </c>
      <c r="G67" s="120" t="e">
        <f>IF('Step 1. Meteorological Inputs'!L82&lt;'Step 3. Saturation Storage'!H67,'Step 1. Meteorological Inputs'!L82*'Step 2. Crown parameters'!$G$25, 0)</f>
        <v>#DIV/0!</v>
      </c>
      <c r="H67" s="21" t="e">
        <f>IF('Step 1. Meteorological Inputs'!L82&gt;'Step 3. Saturation Storage'!H67, 'Step 2. Crown parameters'!$G$25*'Step 3. Saturation Storage'!H67-'Step 2. Crown parameters'!$K$25, 0)</f>
        <v>#DIV/0!</v>
      </c>
      <c r="I67" s="21" t="e">
        <f>IF('Step 1. Meteorological Inputs'!L82&gt;'Step 3. Saturation Storage'!H67,'Step 1. Meteorological Inputs'!V82*('Step 1. Meteorological Inputs'!L82-'Step 3. Saturation Storage'!H67),0)</f>
        <v>#DIV/0!</v>
      </c>
      <c r="J67" s="21" t="e">
        <f>IF('Step 1. Meteorological Inputs'!L82&gt;'Step 3. Saturation Storage'!H67,'Step 2. Crown parameters'!$K$25, 0 )</f>
        <v>#DIV/0!</v>
      </c>
      <c r="K67" s="132" t="e">
        <f t="shared" si="6"/>
        <v>#DIV/0!</v>
      </c>
      <c r="L67" s="120" t="e">
        <f>IF('Step 1. Meteorological Inputs'!L82&lt;'Step 3. Saturation Storage'!I67,'Step 1. Meteorological Inputs'!L101*'Step 2. Crown parameters'!$G$26, 0)</f>
        <v>#DIV/0!</v>
      </c>
      <c r="M67" s="21" t="e">
        <f>IF('Step 1. Meteorological Inputs'!L82&gt;'Step 3. Saturation Storage'!I67, 'Step 2. Crown parameters'!$G$26*'Step 3. Saturation Storage'!I67-'Step 2. Crown parameters'!$K$26, 0)</f>
        <v>#DIV/0!</v>
      </c>
      <c r="N67" s="21" t="e">
        <f>IF('Step 1. Meteorological Inputs'!L82&gt;'Step 3. Saturation Storage'!I67,'Step 1. Meteorological Inputs'!V82*('Step 1. Meteorological Inputs'!L82-'Step 3. Saturation Storage'!I67),0)</f>
        <v>#DIV/0!</v>
      </c>
      <c r="O67" s="21" t="e">
        <f>IF('Step 1. Meteorological Inputs'!L82&gt;'Step 3. Saturation Storage'!I67,'Step 2. Crown parameters'!$K$26, 0 )</f>
        <v>#DIV/0!</v>
      </c>
      <c r="P67" s="132" t="e">
        <f t="shared" si="7"/>
        <v>#DIV/0!</v>
      </c>
      <c r="Q67" s="120" t="e">
        <f>IF('Step 1. Meteorological Inputs'!L82&lt;'Step 3. Saturation Storage'!J67,'Step 1. Meteorological Inputs'!L82*'Step 2. Crown parameters'!$G$27, 0)</f>
        <v>#DIV/0!</v>
      </c>
      <c r="R67" s="21" t="e">
        <f>IF('Step 1. Meteorological Inputs'!L82&gt;'Step 3. Saturation Storage'!J67, 'Step 2. Crown parameters'!$G$27*'Step 3. Saturation Storage'!J67-'Step 2. Crown parameters'!$K$27, 0)</f>
        <v>#DIV/0!</v>
      </c>
      <c r="S67" s="21" t="e">
        <f>IF('Step 1. Meteorological Inputs'!L82&gt;'Step 3. Saturation Storage'!J67,'Step 1. Meteorological Inputs'!V82*('Step 1. Meteorological Inputs'!L82-'Step 3. Saturation Storage'!J67),0)</f>
        <v>#DIV/0!</v>
      </c>
      <c r="T67" s="21" t="e">
        <f>IF('Step 1. Meteorological Inputs'!L82&gt;'Step 3. Saturation Storage'!J67,'Step 2. Crown parameters'!$K$27, 0 )</f>
        <v>#DIV/0!</v>
      </c>
      <c r="U67" s="132" t="e">
        <f t="shared" si="8"/>
        <v>#DIV/0!</v>
      </c>
      <c r="V67" s="120" t="e">
        <f>IF('Step 1. Meteorological Inputs'!L82&lt;'Step 3. Saturation Storage'!K67,'Step 1. Meteorological Inputs'!L82*'Step 2. Crown parameters'!$G$28, 0)</f>
        <v>#DIV/0!</v>
      </c>
      <c r="W67" s="21" t="e">
        <f>IF('Step 1. Meteorological Inputs'!L82&gt;'Step 3. Saturation Storage'!K67, 'Step 2. Crown parameters'!$G$28*'Step 3. Saturation Storage'!K67-'Step 2. Crown parameters'!$K$28, 0)</f>
        <v>#DIV/0!</v>
      </c>
      <c r="X67" s="21" t="e">
        <f>IF('Step 1. Meteorological Inputs'!L82&gt;'Step 3. Saturation Storage'!K67,'Step 1. Meteorological Inputs'!V82*('Step 1. Meteorological Inputs'!L82-'Step 3. Saturation Storage'!K67),0)</f>
        <v>#DIV/0!</v>
      </c>
      <c r="Y67" s="21" t="e">
        <f>IF('Step 1. Meteorological Inputs'!L82&gt;'Step 3. Saturation Storage'!K67,'Step 2. Crown parameters'!$K$28, 0 )</f>
        <v>#DIV/0!</v>
      </c>
      <c r="Z67" s="132" t="e">
        <f t="shared" si="9"/>
        <v>#DIV/0!</v>
      </c>
      <c r="AA67" s="120" t="e">
        <f>IF('Step 1. Meteorological Inputs'!L82&lt;'Step 3. Saturation Storage'!L67,'Step 1. Meteorological Inputs'!L82*'Step 2. Crown parameters'!$G$29, 0)</f>
        <v>#DIV/0!</v>
      </c>
      <c r="AB67" s="21" t="e">
        <f>IF('Step 1. Meteorological Inputs'!L82&gt;'Step 3. Saturation Storage'!L67, 'Step 2. Crown parameters'!$G$29*'Step 3. Saturation Storage'!L67-'Step 2. Crown parameters'!$K$29, 0)</f>
        <v>#DIV/0!</v>
      </c>
      <c r="AC67" s="21" t="e">
        <f>IF('Step 1. Meteorological Inputs'!L82&gt;'Step 3. Saturation Storage'!L67,'Step 1. Meteorological Inputs'!V82*('Step 1. Meteorological Inputs'!L82-'Step 3. Saturation Storage'!L67),0)</f>
        <v>#DIV/0!</v>
      </c>
      <c r="AD67" s="21" t="e">
        <f>IF('Step 1. Meteorological Inputs'!L82&gt;'Step 3. Saturation Storage'!L67,'Step 2. Crown parameters'!$K$29, 0 )</f>
        <v>#DIV/0!</v>
      </c>
      <c r="AE67" s="132" t="e">
        <f t="shared" si="0"/>
        <v>#DIV/0!</v>
      </c>
      <c r="AF67" s="120" t="e">
        <f>IF('Step 1. Meteorological Inputs'!L82&lt;'Step 3. Saturation Storage'!M67,'Step 1. Meteorological Inputs'!L82*'Step 2. Crown parameters'!$G$30, 0)</f>
        <v>#DIV/0!</v>
      </c>
      <c r="AG67" s="21" t="e">
        <f>IF('Step 1. Meteorological Inputs'!L82&gt;'Step 3. Saturation Storage'!M67, 'Step 2. Crown parameters'!$G$30*'Step 3. Saturation Storage'!M67-'Step 2. Crown parameters'!$K$30, 0)</f>
        <v>#DIV/0!</v>
      </c>
      <c r="AH67" s="21" t="e">
        <f>IF('Step 1. Meteorological Inputs'!L82&gt;'Step 3. Saturation Storage'!M67,'Step 1. Meteorological Inputs'!V82*('Step 1. Meteorological Inputs'!L82-'Step 3. Saturation Storage'!M67),0)</f>
        <v>#DIV/0!</v>
      </c>
      <c r="AI67" s="21" t="e">
        <f>IF('Step 1. Meteorological Inputs'!L82&gt;'Step 3. Saturation Storage'!M67,'Step 2. Crown parameters'!$K$30, 0 )</f>
        <v>#DIV/0!</v>
      </c>
      <c r="AJ67" s="132" t="e">
        <f t="shared" si="1"/>
        <v>#DIV/0!</v>
      </c>
      <c r="AK67" s="66"/>
      <c r="AL67" s="66"/>
      <c r="AM67" s="66"/>
      <c r="AN67" s="66"/>
      <c r="AO67" s="66"/>
      <c r="AP67" s="66"/>
      <c r="AQ67" s="66"/>
      <c r="AR67" s="66"/>
      <c r="AS67" s="66"/>
      <c r="AT67" s="66"/>
      <c r="AU67" s="66"/>
      <c r="AV67" s="66"/>
      <c r="AW67" s="66"/>
      <c r="AX67" s="66"/>
      <c r="AY67" s="66"/>
      <c r="AZ67" s="66"/>
      <c r="BA67" s="66"/>
      <c r="BB67" s="66"/>
      <c r="BC67" s="66"/>
      <c r="BD67" s="66"/>
      <c r="BE67" s="66"/>
      <c r="BF67" s="66"/>
      <c r="BG67" s="66"/>
      <c r="BH67" s="66"/>
      <c r="BI67" s="66"/>
      <c r="BJ67" s="66"/>
      <c r="BK67" s="66"/>
      <c r="BL67" s="66"/>
      <c r="BM67" s="66"/>
      <c r="BN67" s="66"/>
      <c r="BO67" s="66"/>
      <c r="BP67" s="66"/>
      <c r="BQ67" s="66"/>
      <c r="BR67" s="66"/>
      <c r="BS67" s="66"/>
      <c r="BT67" s="66"/>
      <c r="BU67" s="66"/>
      <c r="BV67" s="66"/>
      <c r="BW67" s="66"/>
      <c r="BX67" s="66"/>
      <c r="BY67" s="66"/>
      <c r="BZ67" s="66"/>
      <c r="CA67" s="66"/>
      <c r="CB67" s="66"/>
      <c r="CC67" s="66"/>
      <c r="CD67" s="66"/>
      <c r="CE67" s="66"/>
      <c r="CF67" s="66"/>
      <c r="CG67" s="66"/>
      <c r="CH67" s="66"/>
      <c r="CI67" s="66"/>
      <c r="CJ67" s="66"/>
      <c r="CK67" s="66"/>
      <c r="CL67" s="66"/>
      <c r="CM67" s="66"/>
      <c r="CN67" s="66"/>
      <c r="CO67" s="66"/>
      <c r="CP67" s="66"/>
      <c r="CQ67" s="66"/>
      <c r="CR67" s="66"/>
      <c r="CS67" s="66"/>
      <c r="CT67" s="66"/>
      <c r="CU67" s="66"/>
      <c r="CV67" s="66"/>
      <c r="CW67" s="66"/>
      <c r="CX67" s="66"/>
      <c r="CY67" s="66"/>
      <c r="CZ67" s="66"/>
      <c r="DA67" s="66"/>
      <c r="DB67" s="66"/>
      <c r="DC67" s="66"/>
      <c r="DD67" s="66"/>
      <c r="DE67" s="66"/>
      <c r="DF67" s="66"/>
      <c r="DG67" s="66"/>
      <c r="DH67" s="66"/>
      <c r="DI67" s="66"/>
      <c r="DJ67" s="66"/>
      <c r="DK67" s="66"/>
      <c r="DL67" s="66"/>
      <c r="DM67" s="66"/>
      <c r="DN67" s="66"/>
      <c r="DO67" s="66"/>
      <c r="DP67" s="66"/>
      <c r="DQ67" s="66"/>
      <c r="DR67" s="66"/>
      <c r="DS67" s="66"/>
      <c r="DT67" s="66"/>
      <c r="DU67" s="66"/>
      <c r="DV67" s="66"/>
      <c r="DW67" s="66"/>
      <c r="DX67" s="66"/>
      <c r="DY67" s="66"/>
      <c r="DZ67" s="66"/>
      <c r="EA67" s="66"/>
      <c r="EB67" s="66"/>
      <c r="EC67" s="66"/>
      <c r="ED67" s="66"/>
      <c r="EE67" s="66"/>
      <c r="EF67" s="66"/>
      <c r="EG67" s="66"/>
      <c r="EH67" s="66"/>
      <c r="EI67" s="66"/>
      <c r="EJ67" s="66"/>
      <c r="EK67" s="66"/>
      <c r="EL67" s="66"/>
      <c r="EM67" s="66"/>
      <c r="EN67" s="66"/>
      <c r="EO67" s="66"/>
      <c r="EP67" s="66"/>
      <c r="EQ67" s="66"/>
      <c r="ER67" s="66"/>
      <c r="ES67" s="66"/>
      <c r="ET67" s="66"/>
      <c r="EU67" s="66"/>
      <c r="EV67" s="66"/>
      <c r="EW67" s="66"/>
      <c r="EX67" s="66"/>
      <c r="EY67" s="66"/>
      <c r="EZ67" s="66"/>
      <c r="FA67" s="66"/>
      <c r="FB67" s="66"/>
      <c r="FC67" s="66"/>
      <c r="FD67" s="66"/>
      <c r="FE67" s="66"/>
      <c r="FF67" s="66"/>
      <c r="FG67" s="66"/>
    </row>
    <row r="68" spans="1:163" s="34" customFormat="1" x14ac:dyDescent="0.2">
      <c r="A68" s="59"/>
      <c r="B68" s="60"/>
      <c r="C68" s="60"/>
      <c r="D68" s="120">
        <f>'Step 1. Meteorological Inputs'!D83</f>
        <v>0</v>
      </c>
      <c r="E68" s="21">
        <f>'Step 1. Meteorological Inputs'!E83</f>
        <v>0</v>
      </c>
      <c r="F68" s="132">
        <f>'Step 1. Meteorological Inputs'!F83</f>
        <v>0</v>
      </c>
      <c r="G68" s="120" t="e">
        <f>IF('Step 1. Meteorological Inputs'!L83&lt;'Step 3. Saturation Storage'!H68,'Step 1. Meteorological Inputs'!L83*'Step 2. Crown parameters'!$G$25, 0)</f>
        <v>#DIV/0!</v>
      </c>
      <c r="H68" s="21" t="e">
        <f>IF('Step 1. Meteorological Inputs'!L83&gt;'Step 3. Saturation Storage'!H68, 'Step 2. Crown parameters'!$G$25*'Step 3. Saturation Storage'!H68-'Step 2. Crown parameters'!$K$25, 0)</f>
        <v>#DIV/0!</v>
      </c>
      <c r="I68" s="21" t="e">
        <f>IF('Step 1. Meteorological Inputs'!L83&gt;'Step 3. Saturation Storage'!H68,'Step 1. Meteorological Inputs'!V83*('Step 1. Meteorological Inputs'!L83-'Step 3. Saturation Storage'!H68),0)</f>
        <v>#DIV/0!</v>
      </c>
      <c r="J68" s="21" t="e">
        <f>IF('Step 1. Meteorological Inputs'!L83&gt;'Step 3. Saturation Storage'!H68,'Step 2. Crown parameters'!$K$25, 0 )</f>
        <v>#DIV/0!</v>
      </c>
      <c r="K68" s="132" t="e">
        <f t="shared" si="6"/>
        <v>#DIV/0!</v>
      </c>
      <c r="L68" s="120" t="e">
        <f>IF('Step 1. Meteorological Inputs'!L83&lt;'Step 3. Saturation Storage'!I68,'Step 1. Meteorological Inputs'!L102*'Step 2. Crown parameters'!$G$26, 0)</f>
        <v>#DIV/0!</v>
      </c>
      <c r="M68" s="21" t="e">
        <f>IF('Step 1. Meteorological Inputs'!L83&gt;'Step 3. Saturation Storage'!I68, 'Step 2. Crown parameters'!$G$26*'Step 3. Saturation Storage'!I68-'Step 2. Crown parameters'!$K$26, 0)</f>
        <v>#DIV/0!</v>
      </c>
      <c r="N68" s="21" t="e">
        <f>IF('Step 1. Meteorological Inputs'!L83&gt;'Step 3. Saturation Storage'!I68,'Step 1. Meteorological Inputs'!V83*('Step 1. Meteorological Inputs'!L83-'Step 3. Saturation Storage'!I68),0)</f>
        <v>#DIV/0!</v>
      </c>
      <c r="O68" s="21" t="e">
        <f>IF('Step 1. Meteorological Inputs'!L83&gt;'Step 3. Saturation Storage'!I68,'Step 2. Crown parameters'!$K$26, 0 )</f>
        <v>#DIV/0!</v>
      </c>
      <c r="P68" s="132" t="e">
        <f t="shared" si="7"/>
        <v>#DIV/0!</v>
      </c>
      <c r="Q68" s="120" t="e">
        <f>IF('Step 1. Meteorological Inputs'!L83&lt;'Step 3. Saturation Storage'!J68,'Step 1. Meteorological Inputs'!L83*'Step 2. Crown parameters'!$G$27, 0)</f>
        <v>#DIV/0!</v>
      </c>
      <c r="R68" s="21" t="e">
        <f>IF('Step 1. Meteorological Inputs'!L83&gt;'Step 3. Saturation Storage'!J68, 'Step 2. Crown parameters'!$G$27*'Step 3. Saturation Storage'!J68-'Step 2. Crown parameters'!$K$27, 0)</f>
        <v>#DIV/0!</v>
      </c>
      <c r="S68" s="21" t="e">
        <f>IF('Step 1. Meteorological Inputs'!L83&gt;'Step 3. Saturation Storage'!J68,'Step 1. Meteorological Inputs'!V83*('Step 1. Meteorological Inputs'!L83-'Step 3. Saturation Storage'!J68),0)</f>
        <v>#DIV/0!</v>
      </c>
      <c r="T68" s="21" t="e">
        <f>IF('Step 1. Meteorological Inputs'!L83&gt;'Step 3. Saturation Storage'!J68,'Step 2. Crown parameters'!$K$27, 0 )</f>
        <v>#DIV/0!</v>
      </c>
      <c r="U68" s="132" t="e">
        <f t="shared" si="8"/>
        <v>#DIV/0!</v>
      </c>
      <c r="V68" s="120" t="e">
        <f>IF('Step 1. Meteorological Inputs'!L83&lt;'Step 3. Saturation Storage'!K68,'Step 1. Meteorological Inputs'!L83*'Step 2. Crown parameters'!$G$28, 0)</f>
        <v>#DIV/0!</v>
      </c>
      <c r="W68" s="21" t="e">
        <f>IF('Step 1. Meteorological Inputs'!L83&gt;'Step 3. Saturation Storage'!K68, 'Step 2. Crown parameters'!$G$28*'Step 3. Saturation Storage'!K68-'Step 2. Crown parameters'!$K$28, 0)</f>
        <v>#DIV/0!</v>
      </c>
      <c r="X68" s="21" t="e">
        <f>IF('Step 1. Meteorological Inputs'!L83&gt;'Step 3. Saturation Storage'!K68,'Step 1. Meteorological Inputs'!V83*('Step 1. Meteorological Inputs'!L83-'Step 3. Saturation Storage'!K68),0)</f>
        <v>#DIV/0!</v>
      </c>
      <c r="Y68" s="21" t="e">
        <f>IF('Step 1. Meteorological Inputs'!L83&gt;'Step 3. Saturation Storage'!K68,'Step 2. Crown parameters'!$K$28, 0 )</f>
        <v>#DIV/0!</v>
      </c>
      <c r="Z68" s="132" t="e">
        <f t="shared" si="9"/>
        <v>#DIV/0!</v>
      </c>
      <c r="AA68" s="120" t="e">
        <f>IF('Step 1. Meteorological Inputs'!L83&lt;'Step 3. Saturation Storage'!L68,'Step 1. Meteorological Inputs'!L83*'Step 2. Crown parameters'!$G$29, 0)</f>
        <v>#DIV/0!</v>
      </c>
      <c r="AB68" s="21" t="e">
        <f>IF('Step 1. Meteorological Inputs'!L83&gt;'Step 3. Saturation Storage'!L68, 'Step 2. Crown parameters'!$G$29*'Step 3. Saturation Storage'!L68-'Step 2. Crown parameters'!$K$29, 0)</f>
        <v>#DIV/0!</v>
      </c>
      <c r="AC68" s="21" t="e">
        <f>IF('Step 1. Meteorological Inputs'!L83&gt;'Step 3. Saturation Storage'!L68,'Step 1. Meteorological Inputs'!V83*('Step 1. Meteorological Inputs'!L83-'Step 3. Saturation Storage'!L68),0)</f>
        <v>#DIV/0!</v>
      </c>
      <c r="AD68" s="21" t="e">
        <f>IF('Step 1. Meteorological Inputs'!L83&gt;'Step 3. Saturation Storage'!L68,'Step 2. Crown parameters'!$K$29, 0 )</f>
        <v>#DIV/0!</v>
      </c>
      <c r="AE68" s="132" t="e">
        <f t="shared" si="0"/>
        <v>#DIV/0!</v>
      </c>
      <c r="AF68" s="120" t="e">
        <f>IF('Step 1. Meteorological Inputs'!L83&lt;'Step 3. Saturation Storage'!M68,'Step 1. Meteorological Inputs'!L83*'Step 2. Crown parameters'!$G$30, 0)</f>
        <v>#DIV/0!</v>
      </c>
      <c r="AG68" s="21" t="e">
        <f>IF('Step 1. Meteorological Inputs'!L83&gt;'Step 3. Saturation Storage'!M68, 'Step 2. Crown parameters'!$G$30*'Step 3. Saturation Storage'!M68-'Step 2. Crown parameters'!$K$30, 0)</f>
        <v>#DIV/0!</v>
      </c>
      <c r="AH68" s="21" t="e">
        <f>IF('Step 1. Meteorological Inputs'!L83&gt;'Step 3. Saturation Storage'!M68,'Step 1. Meteorological Inputs'!V83*('Step 1. Meteorological Inputs'!L83-'Step 3. Saturation Storage'!M68),0)</f>
        <v>#DIV/0!</v>
      </c>
      <c r="AI68" s="21" t="e">
        <f>IF('Step 1. Meteorological Inputs'!L83&gt;'Step 3. Saturation Storage'!M68,'Step 2. Crown parameters'!$K$30, 0 )</f>
        <v>#DIV/0!</v>
      </c>
      <c r="AJ68" s="132" t="e">
        <f t="shared" si="1"/>
        <v>#DIV/0!</v>
      </c>
      <c r="AK68" s="66"/>
      <c r="AL68" s="66"/>
      <c r="AM68" s="66"/>
      <c r="AN68" s="66"/>
      <c r="AO68" s="66"/>
      <c r="AP68" s="66"/>
      <c r="AQ68" s="66"/>
      <c r="AR68" s="66"/>
      <c r="AS68" s="66"/>
      <c r="AT68" s="66"/>
      <c r="AU68" s="66"/>
      <c r="AV68" s="66"/>
      <c r="AW68" s="66"/>
      <c r="AX68" s="66"/>
      <c r="AY68" s="66"/>
      <c r="AZ68" s="66"/>
      <c r="BA68" s="66"/>
      <c r="BB68" s="66"/>
      <c r="BC68" s="66"/>
      <c r="BD68" s="66"/>
      <c r="BE68" s="66"/>
      <c r="BF68" s="66"/>
      <c r="BG68" s="66"/>
      <c r="BH68" s="66"/>
      <c r="BI68" s="66"/>
      <c r="BJ68" s="66"/>
      <c r="BK68" s="66"/>
      <c r="BL68" s="66"/>
      <c r="BM68" s="66"/>
      <c r="BN68" s="66"/>
      <c r="BO68" s="66"/>
      <c r="BP68" s="66"/>
      <c r="BQ68" s="66"/>
      <c r="BR68" s="66"/>
      <c r="BS68" s="66"/>
      <c r="BT68" s="66"/>
      <c r="BU68" s="66"/>
      <c r="BV68" s="66"/>
      <c r="BW68" s="66"/>
      <c r="BX68" s="66"/>
      <c r="BY68" s="66"/>
      <c r="BZ68" s="66"/>
      <c r="CA68" s="66"/>
      <c r="CB68" s="66"/>
      <c r="CC68" s="66"/>
      <c r="CD68" s="66"/>
      <c r="CE68" s="66"/>
      <c r="CF68" s="66"/>
      <c r="CG68" s="66"/>
      <c r="CH68" s="66"/>
      <c r="CI68" s="66"/>
      <c r="CJ68" s="66"/>
      <c r="CK68" s="66"/>
      <c r="CL68" s="66"/>
      <c r="CM68" s="66"/>
      <c r="CN68" s="66"/>
      <c r="CO68" s="66"/>
      <c r="CP68" s="66"/>
      <c r="CQ68" s="66"/>
      <c r="CR68" s="66"/>
      <c r="CS68" s="66"/>
      <c r="CT68" s="66"/>
      <c r="CU68" s="66"/>
      <c r="CV68" s="66"/>
      <c r="CW68" s="66"/>
      <c r="CX68" s="66"/>
      <c r="CY68" s="66"/>
      <c r="CZ68" s="66"/>
      <c r="DA68" s="66"/>
      <c r="DB68" s="66"/>
      <c r="DC68" s="66"/>
      <c r="DD68" s="66"/>
      <c r="DE68" s="66"/>
      <c r="DF68" s="66"/>
      <c r="DG68" s="66"/>
      <c r="DH68" s="66"/>
      <c r="DI68" s="66"/>
      <c r="DJ68" s="66"/>
      <c r="DK68" s="66"/>
      <c r="DL68" s="66"/>
      <c r="DM68" s="66"/>
      <c r="DN68" s="66"/>
      <c r="DO68" s="66"/>
      <c r="DP68" s="66"/>
      <c r="DQ68" s="66"/>
      <c r="DR68" s="66"/>
      <c r="DS68" s="66"/>
      <c r="DT68" s="66"/>
      <c r="DU68" s="66"/>
      <c r="DV68" s="66"/>
      <c r="DW68" s="66"/>
      <c r="DX68" s="66"/>
      <c r="DY68" s="66"/>
      <c r="DZ68" s="66"/>
      <c r="EA68" s="66"/>
      <c r="EB68" s="66"/>
      <c r="EC68" s="66"/>
      <c r="ED68" s="66"/>
      <c r="EE68" s="66"/>
      <c r="EF68" s="66"/>
      <c r="EG68" s="66"/>
      <c r="EH68" s="66"/>
      <c r="EI68" s="66"/>
      <c r="EJ68" s="66"/>
      <c r="EK68" s="66"/>
      <c r="EL68" s="66"/>
      <c r="EM68" s="66"/>
      <c r="EN68" s="66"/>
      <c r="EO68" s="66"/>
      <c r="EP68" s="66"/>
      <c r="EQ68" s="66"/>
      <c r="ER68" s="66"/>
      <c r="ES68" s="66"/>
      <c r="ET68" s="66"/>
      <c r="EU68" s="66"/>
      <c r="EV68" s="66"/>
      <c r="EW68" s="66"/>
      <c r="EX68" s="66"/>
      <c r="EY68" s="66"/>
      <c r="EZ68" s="66"/>
      <c r="FA68" s="66"/>
      <c r="FB68" s="66"/>
      <c r="FC68" s="66"/>
      <c r="FD68" s="66"/>
      <c r="FE68" s="66"/>
      <c r="FF68" s="66"/>
      <c r="FG68" s="66"/>
    </row>
    <row r="69" spans="1:163" s="34" customFormat="1" x14ac:dyDescent="0.2">
      <c r="A69" s="59"/>
      <c r="B69" s="60"/>
      <c r="C69" s="60"/>
      <c r="D69" s="120">
        <f>'Step 1. Meteorological Inputs'!D84</f>
        <v>0</v>
      </c>
      <c r="E69" s="21">
        <f>'Step 1. Meteorological Inputs'!E84</f>
        <v>0</v>
      </c>
      <c r="F69" s="132">
        <f>'Step 1. Meteorological Inputs'!F84</f>
        <v>0</v>
      </c>
      <c r="G69" s="120" t="e">
        <f>IF('Step 1. Meteorological Inputs'!L84&lt;'Step 3. Saturation Storage'!H69,'Step 1. Meteorological Inputs'!L84*'Step 2. Crown parameters'!$G$25, 0)</f>
        <v>#DIV/0!</v>
      </c>
      <c r="H69" s="21" t="e">
        <f>IF('Step 1. Meteorological Inputs'!L84&gt;'Step 3. Saturation Storage'!H69, 'Step 2. Crown parameters'!$G$25*'Step 3. Saturation Storage'!H69-'Step 2. Crown parameters'!$K$25, 0)</f>
        <v>#DIV/0!</v>
      </c>
      <c r="I69" s="21" t="e">
        <f>IF('Step 1. Meteorological Inputs'!L84&gt;'Step 3. Saturation Storage'!H69,'Step 1. Meteorological Inputs'!V84*('Step 1. Meteorological Inputs'!L84-'Step 3. Saturation Storage'!H69),0)</f>
        <v>#DIV/0!</v>
      </c>
      <c r="J69" s="21" t="e">
        <f>IF('Step 1. Meteorological Inputs'!L84&gt;'Step 3. Saturation Storage'!H69,'Step 2. Crown parameters'!$K$25, 0 )</f>
        <v>#DIV/0!</v>
      </c>
      <c r="K69" s="132" t="e">
        <f t="shared" si="6"/>
        <v>#DIV/0!</v>
      </c>
      <c r="L69" s="120" t="e">
        <f>IF('Step 1. Meteorological Inputs'!L84&lt;'Step 3. Saturation Storage'!I69,'Step 1. Meteorological Inputs'!L103*'Step 2. Crown parameters'!$G$26, 0)</f>
        <v>#DIV/0!</v>
      </c>
      <c r="M69" s="21" t="e">
        <f>IF('Step 1. Meteorological Inputs'!L84&gt;'Step 3. Saturation Storage'!I69, 'Step 2. Crown parameters'!$G$26*'Step 3. Saturation Storage'!I69-'Step 2. Crown parameters'!$K$26, 0)</f>
        <v>#DIV/0!</v>
      </c>
      <c r="N69" s="21" t="e">
        <f>IF('Step 1. Meteorological Inputs'!L84&gt;'Step 3. Saturation Storage'!I69,'Step 1. Meteorological Inputs'!V84*('Step 1. Meteorological Inputs'!L84-'Step 3. Saturation Storage'!I69),0)</f>
        <v>#DIV/0!</v>
      </c>
      <c r="O69" s="21" t="e">
        <f>IF('Step 1. Meteorological Inputs'!L84&gt;'Step 3. Saturation Storage'!I69,'Step 2. Crown parameters'!$K$26, 0 )</f>
        <v>#DIV/0!</v>
      </c>
      <c r="P69" s="132" t="e">
        <f t="shared" si="7"/>
        <v>#DIV/0!</v>
      </c>
      <c r="Q69" s="120" t="e">
        <f>IF('Step 1. Meteorological Inputs'!L84&lt;'Step 3. Saturation Storage'!J69,'Step 1. Meteorological Inputs'!L84*'Step 2. Crown parameters'!$G$27, 0)</f>
        <v>#DIV/0!</v>
      </c>
      <c r="R69" s="21" t="e">
        <f>IF('Step 1. Meteorological Inputs'!L84&gt;'Step 3. Saturation Storage'!J69, 'Step 2. Crown parameters'!$G$27*'Step 3. Saturation Storage'!J69-'Step 2. Crown parameters'!$K$27, 0)</f>
        <v>#DIV/0!</v>
      </c>
      <c r="S69" s="21" t="e">
        <f>IF('Step 1. Meteorological Inputs'!L84&gt;'Step 3. Saturation Storage'!J69,'Step 1. Meteorological Inputs'!V84*('Step 1. Meteorological Inputs'!L84-'Step 3. Saturation Storage'!J69),0)</f>
        <v>#DIV/0!</v>
      </c>
      <c r="T69" s="21" t="e">
        <f>IF('Step 1. Meteorological Inputs'!L84&gt;'Step 3. Saturation Storage'!J69,'Step 2. Crown parameters'!$K$27, 0 )</f>
        <v>#DIV/0!</v>
      </c>
      <c r="U69" s="132" t="e">
        <f t="shared" si="8"/>
        <v>#DIV/0!</v>
      </c>
      <c r="V69" s="120" t="e">
        <f>IF('Step 1. Meteorological Inputs'!L84&lt;'Step 3. Saturation Storage'!K69,'Step 1. Meteorological Inputs'!L84*'Step 2. Crown parameters'!$G$28, 0)</f>
        <v>#DIV/0!</v>
      </c>
      <c r="W69" s="21" t="e">
        <f>IF('Step 1. Meteorological Inputs'!L84&gt;'Step 3. Saturation Storage'!K69, 'Step 2. Crown parameters'!$G$28*'Step 3. Saturation Storage'!K69-'Step 2. Crown parameters'!$K$28, 0)</f>
        <v>#DIV/0!</v>
      </c>
      <c r="X69" s="21" t="e">
        <f>IF('Step 1. Meteorological Inputs'!L84&gt;'Step 3. Saturation Storage'!K69,'Step 1. Meteorological Inputs'!V84*('Step 1. Meteorological Inputs'!L84-'Step 3. Saturation Storage'!K69),0)</f>
        <v>#DIV/0!</v>
      </c>
      <c r="Y69" s="21" t="e">
        <f>IF('Step 1. Meteorological Inputs'!L84&gt;'Step 3. Saturation Storage'!K69,'Step 2. Crown parameters'!$K$28, 0 )</f>
        <v>#DIV/0!</v>
      </c>
      <c r="Z69" s="132" t="e">
        <f t="shared" si="9"/>
        <v>#DIV/0!</v>
      </c>
      <c r="AA69" s="120" t="e">
        <f>IF('Step 1. Meteorological Inputs'!L84&lt;'Step 3. Saturation Storage'!L69,'Step 1. Meteorological Inputs'!L84*'Step 2. Crown parameters'!$G$29, 0)</f>
        <v>#DIV/0!</v>
      </c>
      <c r="AB69" s="21" t="e">
        <f>IF('Step 1. Meteorological Inputs'!L84&gt;'Step 3. Saturation Storage'!L69, 'Step 2. Crown parameters'!$G$29*'Step 3. Saturation Storage'!L69-'Step 2. Crown parameters'!$K$29, 0)</f>
        <v>#DIV/0!</v>
      </c>
      <c r="AC69" s="21" t="e">
        <f>IF('Step 1. Meteorological Inputs'!L84&gt;'Step 3. Saturation Storage'!L69,'Step 1. Meteorological Inputs'!V84*('Step 1. Meteorological Inputs'!L84-'Step 3. Saturation Storage'!L69),0)</f>
        <v>#DIV/0!</v>
      </c>
      <c r="AD69" s="21" t="e">
        <f>IF('Step 1. Meteorological Inputs'!L84&gt;'Step 3. Saturation Storage'!L69,'Step 2. Crown parameters'!$K$29, 0 )</f>
        <v>#DIV/0!</v>
      </c>
      <c r="AE69" s="132" t="e">
        <f t="shared" si="0"/>
        <v>#DIV/0!</v>
      </c>
      <c r="AF69" s="120" t="e">
        <f>IF('Step 1. Meteorological Inputs'!L84&lt;'Step 3. Saturation Storage'!M69,'Step 1. Meteorological Inputs'!L84*'Step 2. Crown parameters'!$G$30, 0)</f>
        <v>#DIV/0!</v>
      </c>
      <c r="AG69" s="21" t="e">
        <f>IF('Step 1. Meteorological Inputs'!L84&gt;'Step 3. Saturation Storage'!M69, 'Step 2. Crown parameters'!$G$30*'Step 3. Saturation Storage'!M69-'Step 2. Crown parameters'!$K$30, 0)</f>
        <v>#DIV/0!</v>
      </c>
      <c r="AH69" s="21" t="e">
        <f>IF('Step 1. Meteorological Inputs'!L84&gt;'Step 3. Saturation Storage'!M69,'Step 1. Meteorological Inputs'!V84*('Step 1. Meteorological Inputs'!L84-'Step 3. Saturation Storage'!M69),0)</f>
        <v>#DIV/0!</v>
      </c>
      <c r="AI69" s="21" t="e">
        <f>IF('Step 1. Meteorological Inputs'!L84&gt;'Step 3. Saturation Storage'!M69,'Step 2. Crown parameters'!$K$30, 0 )</f>
        <v>#DIV/0!</v>
      </c>
      <c r="AJ69" s="132" t="e">
        <f t="shared" si="1"/>
        <v>#DIV/0!</v>
      </c>
      <c r="AK69" s="66"/>
      <c r="AL69" s="66"/>
      <c r="AM69" s="66"/>
      <c r="AN69" s="66"/>
      <c r="AO69" s="66"/>
      <c r="AP69" s="66"/>
      <c r="AQ69" s="66"/>
      <c r="AR69" s="66"/>
      <c r="AS69" s="66"/>
      <c r="AT69" s="66"/>
      <c r="AU69" s="66"/>
      <c r="AV69" s="66"/>
      <c r="AW69" s="66"/>
      <c r="AX69" s="66"/>
      <c r="AY69" s="66"/>
      <c r="AZ69" s="66"/>
      <c r="BA69" s="66"/>
      <c r="BB69" s="66"/>
      <c r="BC69" s="66"/>
      <c r="BD69" s="66"/>
      <c r="BE69" s="66"/>
      <c r="BF69" s="66"/>
      <c r="BG69" s="66"/>
      <c r="BH69" s="66"/>
      <c r="BI69" s="66"/>
      <c r="BJ69" s="66"/>
      <c r="BK69" s="66"/>
      <c r="BL69" s="66"/>
      <c r="BM69" s="66"/>
      <c r="BN69" s="66"/>
      <c r="BO69" s="66"/>
      <c r="BP69" s="66"/>
      <c r="BQ69" s="66"/>
      <c r="BR69" s="66"/>
      <c r="BS69" s="66"/>
      <c r="BT69" s="66"/>
      <c r="BU69" s="66"/>
      <c r="BV69" s="66"/>
      <c r="BW69" s="66"/>
      <c r="BX69" s="66"/>
      <c r="BY69" s="66"/>
      <c r="BZ69" s="66"/>
      <c r="CA69" s="66"/>
      <c r="CB69" s="66"/>
      <c r="CC69" s="66"/>
      <c r="CD69" s="66"/>
      <c r="CE69" s="66"/>
      <c r="CF69" s="66"/>
      <c r="CG69" s="66"/>
      <c r="CH69" s="66"/>
      <c r="CI69" s="66"/>
      <c r="CJ69" s="66"/>
      <c r="CK69" s="66"/>
      <c r="CL69" s="66"/>
      <c r="CM69" s="66"/>
      <c r="CN69" s="66"/>
      <c r="CO69" s="66"/>
      <c r="CP69" s="66"/>
      <c r="CQ69" s="66"/>
      <c r="CR69" s="66"/>
      <c r="CS69" s="66"/>
      <c r="CT69" s="66"/>
      <c r="CU69" s="66"/>
      <c r="CV69" s="66"/>
      <c r="CW69" s="66"/>
      <c r="CX69" s="66"/>
      <c r="CY69" s="66"/>
      <c r="CZ69" s="66"/>
      <c r="DA69" s="66"/>
      <c r="DB69" s="66"/>
      <c r="DC69" s="66"/>
      <c r="DD69" s="66"/>
      <c r="DE69" s="66"/>
      <c r="DF69" s="66"/>
      <c r="DG69" s="66"/>
      <c r="DH69" s="66"/>
      <c r="DI69" s="66"/>
      <c r="DJ69" s="66"/>
      <c r="DK69" s="66"/>
      <c r="DL69" s="66"/>
      <c r="DM69" s="66"/>
      <c r="DN69" s="66"/>
      <c r="DO69" s="66"/>
      <c r="DP69" s="66"/>
      <c r="DQ69" s="66"/>
      <c r="DR69" s="66"/>
      <c r="DS69" s="66"/>
      <c r="DT69" s="66"/>
      <c r="DU69" s="66"/>
      <c r="DV69" s="66"/>
      <c r="DW69" s="66"/>
      <c r="DX69" s="66"/>
      <c r="DY69" s="66"/>
      <c r="DZ69" s="66"/>
      <c r="EA69" s="66"/>
      <c r="EB69" s="66"/>
      <c r="EC69" s="66"/>
      <c r="ED69" s="66"/>
      <c r="EE69" s="66"/>
      <c r="EF69" s="66"/>
      <c r="EG69" s="66"/>
      <c r="EH69" s="66"/>
      <c r="EI69" s="66"/>
      <c r="EJ69" s="66"/>
      <c r="EK69" s="66"/>
      <c r="EL69" s="66"/>
      <c r="EM69" s="66"/>
      <c r="EN69" s="66"/>
      <c r="EO69" s="66"/>
      <c r="EP69" s="66"/>
      <c r="EQ69" s="66"/>
      <c r="ER69" s="66"/>
      <c r="ES69" s="66"/>
      <c r="ET69" s="66"/>
      <c r="EU69" s="66"/>
      <c r="EV69" s="66"/>
      <c r="EW69" s="66"/>
      <c r="EX69" s="66"/>
      <c r="EY69" s="66"/>
      <c r="EZ69" s="66"/>
      <c r="FA69" s="66"/>
      <c r="FB69" s="66"/>
      <c r="FC69" s="66"/>
      <c r="FD69" s="66"/>
      <c r="FE69" s="66"/>
      <c r="FF69" s="66"/>
      <c r="FG69" s="66"/>
    </row>
    <row r="70" spans="1:163" s="34" customFormat="1" x14ac:dyDescent="0.2">
      <c r="A70" s="59"/>
      <c r="B70" s="60"/>
      <c r="C70" s="60"/>
      <c r="D70" s="120">
        <f>'Step 1. Meteorological Inputs'!D85</f>
        <v>0</v>
      </c>
      <c r="E70" s="21">
        <f>'Step 1. Meteorological Inputs'!E85</f>
        <v>0</v>
      </c>
      <c r="F70" s="132">
        <f>'Step 1. Meteorological Inputs'!F85</f>
        <v>0</v>
      </c>
      <c r="G70" s="120" t="e">
        <f>IF('Step 1. Meteorological Inputs'!L85&lt;'Step 3. Saturation Storage'!H70,'Step 1. Meteorological Inputs'!L85*'Step 2. Crown parameters'!$G$25, 0)</f>
        <v>#DIV/0!</v>
      </c>
      <c r="H70" s="21" t="e">
        <f>IF('Step 1. Meteorological Inputs'!L85&gt;'Step 3. Saturation Storage'!H70, 'Step 2. Crown parameters'!$G$25*'Step 3. Saturation Storage'!H70-'Step 2. Crown parameters'!$K$25, 0)</f>
        <v>#DIV/0!</v>
      </c>
      <c r="I70" s="21" t="e">
        <f>IF('Step 1. Meteorological Inputs'!L85&gt;'Step 3. Saturation Storage'!H70,'Step 1. Meteorological Inputs'!V85*('Step 1. Meteorological Inputs'!L85-'Step 3. Saturation Storage'!H70),0)</f>
        <v>#DIV/0!</v>
      </c>
      <c r="J70" s="21" t="e">
        <f>IF('Step 1. Meteorological Inputs'!L85&gt;'Step 3. Saturation Storage'!H70,'Step 2. Crown parameters'!$K$25, 0 )</f>
        <v>#DIV/0!</v>
      </c>
      <c r="K70" s="132" t="e">
        <f t="shared" si="6"/>
        <v>#DIV/0!</v>
      </c>
      <c r="L70" s="120" t="e">
        <f>IF('Step 1. Meteorological Inputs'!L85&lt;'Step 3. Saturation Storage'!I70,'Step 1. Meteorological Inputs'!L104*'Step 2. Crown parameters'!$G$26, 0)</f>
        <v>#DIV/0!</v>
      </c>
      <c r="M70" s="21" t="e">
        <f>IF('Step 1. Meteorological Inputs'!L85&gt;'Step 3. Saturation Storage'!I70, 'Step 2. Crown parameters'!$G$26*'Step 3. Saturation Storage'!I70-'Step 2. Crown parameters'!$K$26, 0)</f>
        <v>#DIV/0!</v>
      </c>
      <c r="N70" s="21" t="e">
        <f>IF('Step 1. Meteorological Inputs'!L85&gt;'Step 3. Saturation Storage'!I70,'Step 1. Meteorological Inputs'!V85*('Step 1. Meteorological Inputs'!L85-'Step 3. Saturation Storage'!I70),0)</f>
        <v>#DIV/0!</v>
      </c>
      <c r="O70" s="21" t="e">
        <f>IF('Step 1. Meteorological Inputs'!L85&gt;'Step 3. Saturation Storage'!I70,'Step 2. Crown parameters'!$K$26, 0 )</f>
        <v>#DIV/0!</v>
      </c>
      <c r="P70" s="132" t="e">
        <f t="shared" si="7"/>
        <v>#DIV/0!</v>
      </c>
      <c r="Q70" s="120" t="e">
        <f>IF('Step 1. Meteorological Inputs'!L85&lt;'Step 3. Saturation Storage'!J70,'Step 1. Meteorological Inputs'!L85*'Step 2. Crown parameters'!$G$27, 0)</f>
        <v>#DIV/0!</v>
      </c>
      <c r="R70" s="21" t="e">
        <f>IF('Step 1. Meteorological Inputs'!L85&gt;'Step 3. Saturation Storage'!J70, 'Step 2. Crown parameters'!$G$27*'Step 3. Saturation Storage'!J70-'Step 2. Crown parameters'!$K$27, 0)</f>
        <v>#DIV/0!</v>
      </c>
      <c r="S70" s="21" t="e">
        <f>IF('Step 1. Meteorological Inputs'!L85&gt;'Step 3. Saturation Storage'!J70,'Step 1. Meteorological Inputs'!V85*('Step 1. Meteorological Inputs'!L85-'Step 3. Saturation Storage'!J70),0)</f>
        <v>#DIV/0!</v>
      </c>
      <c r="T70" s="21" t="e">
        <f>IF('Step 1. Meteorological Inputs'!L85&gt;'Step 3. Saturation Storage'!J70,'Step 2. Crown parameters'!$K$27, 0 )</f>
        <v>#DIV/0!</v>
      </c>
      <c r="U70" s="132" t="e">
        <f t="shared" si="8"/>
        <v>#DIV/0!</v>
      </c>
      <c r="V70" s="120" t="e">
        <f>IF('Step 1. Meteorological Inputs'!L85&lt;'Step 3. Saturation Storage'!K70,'Step 1. Meteorological Inputs'!L85*'Step 2. Crown parameters'!$G$28, 0)</f>
        <v>#DIV/0!</v>
      </c>
      <c r="W70" s="21" t="e">
        <f>IF('Step 1. Meteorological Inputs'!L85&gt;'Step 3. Saturation Storage'!K70, 'Step 2. Crown parameters'!$G$28*'Step 3. Saturation Storage'!K70-'Step 2. Crown parameters'!$K$28, 0)</f>
        <v>#DIV/0!</v>
      </c>
      <c r="X70" s="21" t="e">
        <f>IF('Step 1. Meteorological Inputs'!L85&gt;'Step 3. Saturation Storage'!K70,'Step 1. Meteorological Inputs'!V85*('Step 1. Meteorological Inputs'!L85-'Step 3. Saturation Storage'!K70),0)</f>
        <v>#DIV/0!</v>
      </c>
      <c r="Y70" s="21" t="e">
        <f>IF('Step 1. Meteorological Inputs'!L85&gt;'Step 3. Saturation Storage'!K70,'Step 2. Crown parameters'!$K$28, 0 )</f>
        <v>#DIV/0!</v>
      </c>
      <c r="Z70" s="132" t="e">
        <f t="shared" si="9"/>
        <v>#DIV/0!</v>
      </c>
      <c r="AA70" s="120" t="e">
        <f>IF('Step 1. Meteorological Inputs'!L85&lt;'Step 3. Saturation Storage'!L70,'Step 1. Meteorological Inputs'!L85*'Step 2. Crown parameters'!$G$29, 0)</f>
        <v>#DIV/0!</v>
      </c>
      <c r="AB70" s="21" t="e">
        <f>IF('Step 1. Meteorological Inputs'!L85&gt;'Step 3. Saturation Storage'!L70, 'Step 2. Crown parameters'!$G$29*'Step 3. Saturation Storage'!L70-'Step 2. Crown parameters'!$K$29, 0)</f>
        <v>#DIV/0!</v>
      </c>
      <c r="AC70" s="21" t="e">
        <f>IF('Step 1. Meteorological Inputs'!L85&gt;'Step 3. Saturation Storage'!L70,'Step 1. Meteorological Inputs'!V85*('Step 1. Meteorological Inputs'!L85-'Step 3. Saturation Storage'!L70),0)</f>
        <v>#DIV/0!</v>
      </c>
      <c r="AD70" s="21" t="e">
        <f>IF('Step 1. Meteorological Inputs'!L85&gt;'Step 3. Saturation Storage'!L70,'Step 2. Crown parameters'!$K$29, 0 )</f>
        <v>#DIV/0!</v>
      </c>
      <c r="AE70" s="132" t="e">
        <f t="shared" si="0"/>
        <v>#DIV/0!</v>
      </c>
      <c r="AF70" s="120" t="e">
        <f>IF('Step 1. Meteorological Inputs'!L85&lt;'Step 3. Saturation Storage'!M70,'Step 1. Meteorological Inputs'!L85*'Step 2. Crown parameters'!$G$30, 0)</f>
        <v>#DIV/0!</v>
      </c>
      <c r="AG70" s="21" t="e">
        <f>IF('Step 1. Meteorological Inputs'!L85&gt;'Step 3. Saturation Storage'!M70, 'Step 2. Crown parameters'!$G$30*'Step 3. Saturation Storage'!M70-'Step 2. Crown parameters'!$K$30, 0)</f>
        <v>#DIV/0!</v>
      </c>
      <c r="AH70" s="21" t="e">
        <f>IF('Step 1. Meteorological Inputs'!L85&gt;'Step 3. Saturation Storage'!M70,'Step 1. Meteorological Inputs'!V85*('Step 1. Meteorological Inputs'!L85-'Step 3. Saturation Storage'!M70),0)</f>
        <v>#DIV/0!</v>
      </c>
      <c r="AI70" s="21" t="e">
        <f>IF('Step 1. Meteorological Inputs'!L85&gt;'Step 3. Saturation Storage'!M70,'Step 2. Crown parameters'!$K$30, 0 )</f>
        <v>#DIV/0!</v>
      </c>
      <c r="AJ70" s="132" t="e">
        <f t="shared" si="1"/>
        <v>#DIV/0!</v>
      </c>
      <c r="AK70" s="66"/>
      <c r="AL70" s="66"/>
      <c r="AM70" s="66"/>
      <c r="AN70" s="66"/>
      <c r="AO70" s="66"/>
      <c r="AP70" s="66"/>
      <c r="AQ70" s="66"/>
      <c r="AR70" s="66"/>
      <c r="AS70" s="66"/>
      <c r="AT70" s="66"/>
      <c r="AU70" s="66"/>
      <c r="AV70" s="66"/>
      <c r="AW70" s="66"/>
      <c r="AX70" s="66"/>
      <c r="AY70" s="66"/>
      <c r="AZ70" s="66"/>
      <c r="BA70" s="66"/>
      <c r="BB70" s="66"/>
      <c r="BC70" s="66"/>
      <c r="BD70" s="66"/>
      <c r="BE70" s="66"/>
      <c r="BF70" s="66"/>
      <c r="BG70" s="66"/>
      <c r="BH70" s="66"/>
      <c r="BI70" s="66"/>
      <c r="BJ70" s="66"/>
      <c r="BK70" s="66"/>
      <c r="BL70" s="66"/>
      <c r="BM70" s="66"/>
      <c r="BN70" s="66"/>
      <c r="BO70" s="66"/>
      <c r="BP70" s="66"/>
      <c r="BQ70" s="66"/>
      <c r="BR70" s="66"/>
      <c r="BS70" s="66"/>
      <c r="BT70" s="66"/>
      <c r="BU70" s="66"/>
      <c r="BV70" s="66"/>
      <c r="BW70" s="66"/>
      <c r="BX70" s="66"/>
      <c r="BY70" s="66"/>
      <c r="BZ70" s="66"/>
      <c r="CA70" s="66"/>
      <c r="CB70" s="66"/>
      <c r="CC70" s="66"/>
      <c r="CD70" s="66"/>
      <c r="CE70" s="66"/>
      <c r="CF70" s="66"/>
      <c r="CG70" s="66"/>
      <c r="CH70" s="66"/>
      <c r="CI70" s="66"/>
      <c r="CJ70" s="66"/>
      <c r="CK70" s="66"/>
      <c r="CL70" s="66"/>
      <c r="CM70" s="66"/>
      <c r="CN70" s="66"/>
      <c r="CO70" s="66"/>
      <c r="CP70" s="66"/>
      <c r="CQ70" s="66"/>
      <c r="CR70" s="66"/>
      <c r="CS70" s="66"/>
      <c r="CT70" s="66"/>
      <c r="CU70" s="66"/>
      <c r="CV70" s="66"/>
      <c r="CW70" s="66"/>
      <c r="CX70" s="66"/>
      <c r="CY70" s="66"/>
      <c r="CZ70" s="66"/>
      <c r="DA70" s="66"/>
      <c r="DB70" s="66"/>
      <c r="DC70" s="66"/>
      <c r="DD70" s="66"/>
      <c r="DE70" s="66"/>
      <c r="DF70" s="66"/>
      <c r="DG70" s="66"/>
      <c r="DH70" s="66"/>
      <c r="DI70" s="66"/>
      <c r="DJ70" s="66"/>
      <c r="DK70" s="66"/>
      <c r="DL70" s="66"/>
      <c r="DM70" s="66"/>
      <c r="DN70" s="66"/>
      <c r="DO70" s="66"/>
      <c r="DP70" s="66"/>
      <c r="DQ70" s="66"/>
      <c r="DR70" s="66"/>
      <c r="DS70" s="66"/>
      <c r="DT70" s="66"/>
      <c r="DU70" s="66"/>
      <c r="DV70" s="66"/>
      <c r="DW70" s="66"/>
      <c r="DX70" s="66"/>
      <c r="DY70" s="66"/>
      <c r="DZ70" s="66"/>
      <c r="EA70" s="66"/>
      <c r="EB70" s="66"/>
      <c r="EC70" s="66"/>
      <c r="ED70" s="66"/>
      <c r="EE70" s="66"/>
      <c r="EF70" s="66"/>
      <c r="EG70" s="66"/>
      <c r="EH70" s="66"/>
      <c r="EI70" s="66"/>
      <c r="EJ70" s="66"/>
      <c r="EK70" s="66"/>
      <c r="EL70" s="66"/>
      <c r="EM70" s="66"/>
      <c r="EN70" s="66"/>
      <c r="EO70" s="66"/>
      <c r="EP70" s="66"/>
      <c r="EQ70" s="66"/>
      <c r="ER70" s="66"/>
      <c r="ES70" s="66"/>
      <c r="ET70" s="66"/>
      <c r="EU70" s="66"/>
      <c r="EV70" s="66"/>
      <c r="EW70" s="66"/>
      <c r="EX70" s="66"/>
      <c r="EY70" s="66"/>
      <c r="EZ70" s="66"/>
      <c r="FA70" s="66"/>
      <c r="FB70" s="66"/>
      <c r="FC70" s="66"/>
      <c r="FD70" s="66"/>
      <c r="FE70" s="66"/>
      <c r="FF70" s="66"/>
      <c r="FG70" s="66"/>
    </row>
    <row r="71" spans="1:163" s="34" customFormat="1" x14ac:dyDescent="0.2">
      <c r="A71" s="59"/>
      <c r="B71" s="60"/>
      <c r="C71" s="60"/>
      <c r="D71" s="120">
        <f>'Step 1. Meteorological Inputs'!D86</f>
        <v>0</v>
      </c>
      <c r="E71" s="21">
        <f>'Step 1. Meteorological Inputs'!E86</f>
        <v>0</v>
      </c>
      <c r="F71" s="132">
        <f>'Step 1. Meteorological Inputs'!F86</f>
        <v>0</v>
      </c>
      <c r="G71" s="120" t="e">
        <f>IF('Step 1. Meteorological Inputs'!L86&lt;'Step 3. Saturation Storage'!H71,'Step 1. Meteorological Inputs'!L86*'Step 2. Crown parameters'!$G$25, 0)</f>
        <v>#DIV/0!</v>
      </c>
      <c r="H71" s="21" t="e">
        <f>IF('Step 1. Meteorological Inputs'!L86&gt;'Step 3. Saturation Storage'!H71, 'Step 2. Crown parameters'!$G$25*'Step 3. Saturation Storage'!H71-'Step 2. Crown parameters'!$K$25, 0)</f>
        <v>#DIV/0!</v>
      </c>
      <c r="I71" s="21" t="e">
        <f>IF('Step 1. Meteorological Inputs'!L86&gt;'Step 3. Saturation Storage'!H71,'Step 1. Meteorological Inputs'!V86*('Step 1. Meteorological Inputs'!L86-'Step 3. Saturation Storage'!H71),0)</f>
        <v>#DIV/0!</v>
      </c>
      <c r="J71" s="21" t="e">
        <f>IF('Step 1. Meteorological Inputs'!L86&gt;'Step 3. Saturation Storage'!H71,'Step 2. Crown parameters'!$K$25, 0 )</f>
        <v>#DIV/0!</v>
      </c>
      <c r="K71" s="132" t="e">
        <f t="shared" si="6"/>
        <v>#DIV/0!</v>
      </c>
      <c r="L71" s="120" t="e">
        <f>IF('Step 1. Meteorological Inputs'!L86&lt;'Step 3. Saturation Storage'!I71,'Step 1. Meteorological Inputs'!L105*'Step 2. Crown parameters'!$G$26, 0)</f>
        <v>#DIV/0!</v>
      </c>
      <c r="M71" s="21" t="e">
        <f>IF('Step 1. Meteorological Inputs'!L86&gt;'Step 3. Saturation Storage'!I71, 'Step 2. Crown parameters'!$G$26*'Step 3. Saturation Storage'!I71-'Step 2. Crown parameters'!$K$26, 0)</f>
        <v>#DIV/0!</v>
      </c>
      <c r="N71" s="21" t="e">
        <f>IF('Step 1. Meteorological Inputs'!L86&gt;'Step 3. Saturation Storage'!I71,'Step 1. Meteorological Inputs'!V86*('Step 1. Meteorological Inputs'!L86-'Step 3. Saturation Storage'!I71),0)</f>
        <v>#DIV/0!</v>
      </c>
      <c r="O71" s="21" t="e">
        <f>IF('Step 1. Meteorological Inputs'!L86&gt;'Step 3. Saturation Storage'!I71,'Step 2. Crown parameters'!$K$26, 0 )</f>
        <v>#DIV/0!</v>
      </c>
      <c r="P71" s="132" t="e">
        <f t="shared" si="7"/>
        <v>#DIV/0!</v>
      </c>
      <c r="Q71" s="120" t="e">
        <f>IF('Step 1. Meteorological Inputs'!L86&lt;'Step 3. Saturation Storage'!J71,'Step 1. Meteorological Inputs'!L86*'Step 2. Crown parameters'!$G$27, 0)</f>
        <v>#DIV/0!</v>
      </c>
      <c r="R71" s="21" t="e">
        <f>IF('Step 1. Meteorological Inputs'!L86&gt;'Step 3. Saturation Storage'!J71, 'Step 2. Crown parameters'!$G$27*'Step 3. Saturation Storage'!J71-'Step 2. Crown parameters'!$K$27, 0)</f>
        <v>#DIV/0!</v>
      </c>
      <c r="S71" s="21" t="e">
        <f>IF('Step 1. Meteorological Inputs'!L86&gt;'Step 3. Saturation Storage'!J71,'Step 1. Meteorological Inputs'!V86*('Step 1. Meteorological Inputs'!L86-'Step 3. Saturation Storage'!J71),0)</f>
        <v>#DIV/0!</v>
      </c>
      <c r="T71" s="21" t="e">
        <f>IF('Step 1. Meteorological Inputs'!L86&gt;'Step 3. Saturation Storage'!J71,'Step 2. Crown parameters'!$K$27, 0 )</f>
        <v>#DIV/0!</v>
      </c>
      <c r="U71" s="132" t="e">
        <f t="shared" si="8"/>
        <v>#DIV/0!</v>
      </c>
      <c r="V71" s="120" t="e">
        <f>IF('Step 1. Meteorological Inputs'!L86&lt;'Step 3. Saturation Storage'!K71,'Step 1. Meteorological Inputs'!L86*'Step 2. Crown parameters'!$G$28, 0)</f>
        <v>#DIV/0!</v>
      </c>
      <c r="W71" s="21" t="e">
        <f>IF('Step 1. Meteorological Inputs'!L86&gt;'Step 3. Saturation Storage'!K71, 'Step 2. Crown parameters'!$G$28*'Step 3. Saturation Storage'!K71-'Step 2. Crown parameters'!$K$28, 0)</f>
        <v>#DIV/0!</v>
      </c>
      <c r="X71" s="21" t="e">
        <f>IF('Step 1. Meteorological Inputs'!L86&gt;'Step 3. Saturation Storage'!K71,'Step 1. Meteorological Inputs'!V86*('Step 1. Meteorological Inputs'!L86-'Step 3. Saturation Storage'!K71),0)</f>
        <v>#DIV/0!</v>
      </c>
      <c r="Y71" s="21" t="e">
        <f>IF('Step 1. Meteorological Inputs'!L86&gt;'Step 3. Saturation Storage'!K71,'Step 2. Crown parameters'!$K$28, 0 )</f>
        <v>#DIV/0!</v>
      </c>
      <c r="Z71" s="132" t="e">
        <f t="shared" si="9"/>
        <v>#DIV/0!</v>
      </c>
      <c r="AA71" s="120" t="e">
        <f>IF('Step 1. Meteorological Inputs'!L86&lt;'Step 3. Saturation Storage'!L71,'Step 1. Meteorological Inputs'!L86*'Step 2. Crown parameters'!$G$29, 0)</f>
        <v>#DIV/0!</v>
      </c>
      <c r="AB71" s="21" t="e">
        <f>IF('Step 1. Meteorological Inputs'!L86&gt;'Step 3. Saturation Storage'!L71, 'Step 2. Crown parameters'!$G$29*'Step 3. Saturation Storage'!L71-'Step 2. Crown parameters'!$K$29, 0)</f>
        <v>#DIV/0!</v>
      </c>
      <c r="AC71" s="21" t="e">
        <f>IF('Step 1. Meteorological Inputs'!L86&gt;'Step 3. Saturation Storage'!L71,'Step 1. Meteorological Inputs'!V86*('Step 1. Meteorological Inputs'!L86-'Step 3. Saturation Storage'!L71),0)</f>
        <v>#DIV/0!</v>
      </c>
      <c r="AD71" s="21" t="e">
        <f>IF('Step 1. Meteorological Inputs'!L86&gt;'Step 3. Saturation Storage'!L71,'Step 2. Crown parameters'!$K$29, 0 )</f>
        <v>#DIV/0!</v>
      </c>
      <c r="AE71" s="132" t="e">
        <f t="shared" si="0"/>
        <v>#DIV/0!</v>
      </c>
      <c r="AF71" s="120" t="e">
        <f>IF('Step 1. Meteorological Inputs'!L86&lt;'Step 3. Saturation Storage'!M71,'Step 1. Meteorological Inputs'!L86*'Step 2. Crown parameters'!$G$30, 0)</f>
        <v>#DIV/0!</v>
      </c>
      <c r="AG71" s="21" t="e">
        <f>IF('Step 1. Meteorological Inputs'!L86&gt;'Step 3. Saturation Storage'!M71, 'Step 2. Crown parameters'!$G$30*'Step 3. Saturation Storage'!M71-'Step 2. Crown parameters'!$K$30, 0)</f>
        <v>#DIV/0!</v>
      </c>
      <c r="AH71" s="21" t="e">
        <f>IF('Step 1. Meteorological Inputs'!L86&gt;'Step 3. Saturation Storage'!M71,'Step 1. Meteorological Inputs'!V86*('Step 1. Meteorological Inputs'!L86-'Step 3. Saturation Storage'!M71),0)</f>
        <v>#DIV/0!</v>
      </c>
      <c r="AI71" s="21" t="e">
        <f>IF('Step 1. Meteorological Inputs'!L86&gt;'Step 3. Saturation Storage'!M71,'Step 2. Crown parameters'!$K$30, 0 )</f>
        <v>#DIV/0!</v>
      </c>
      <c r="AJ71" s="132" t="e">
        <f t="shared" si="1"/>
        <v>#DIV/0!</v>
      </c>
      <c r="AK71" s="66"/>
      <c r="AL71" s="66"/>
      <c r="AM71" s="66"/>
      <c r="AN71" s="66"/>
      <c r="AO71" s="66"/>
      <c r="AP71" s="66"/>
      <c r="AQ71" s="66"/>
      <c r="AR71" s="66"/>
      <c r="AS71" s="66"/>
      <c r="AT71" s="66"/>
      <c r="AU71" s="66"/>
      <c r="AV71" s="66"/>
      <c r="AW71" s="66"/>
      <c r="AX71" s="66"/>
      <c r="AY71" s="66"/>
      <c r="AZ71" s="66"/>
      <c r="BA71" s="66"/>
      <c r="BB71" s="66"/>
      <c r="BC71" s="66"/>
      <c r="BD71" s="66"/>
      <c r="BE71" s="66"/>
      <c r="BF71" s="66"/>
      <c r="BG71" s="66"/>
      <c r="BH71" s="66"/>
      <c r="BI71" s="66"/>
      <c r="BJ71" s="66"/>
      <c r="BK71" s="66"/>
      <c r="BL71" s="66"/>
      <c r="BM71" s="66"/>
      <c r="BN71" s="66"/>
      <c r="BO71" s="66"/>
      <c r="BP71" s="66"/>
      <c r="BQ71" s="66"/>
      <c r="BR71" s="66"/>
      <c r="BS71" s="66"/>
      <c r="BT71" s="66"/>
      <c r="BU71" s="66"/>
      <c r="BV71" s="66"/>
      <c r="BW71" s="66"/>
      <c r="BX71" s="66"/>
      <c r="BY71" s="66"/>
      <c r="BZ71" s="66"/>
      <c r="CA71" s="66"/>
      <c r="CB71" s="66"/>
      <c r="CC71" s="66"/>
      <c r="CD71" s="66"/>
      <c r="CE71" s="66"/>
      <c r="CF71" s="66"/>
      <c r="CG71" s="66"/>
      <c r="CH71" s="66"/>
      <c r="CI71" s="66"/>
      <c r="CJ71" s="66"/>
      <c r="CK71" s="66"/>
      <c r="CL71" s="66"/>
      <c r="CM71" s="66"/>
      <c r="CN71" s="66"/>
      <c r="CO71" s="66"/>
      <c r="CP71" s="66"/>
      <c r="CQ71" s="66"/>
      <c r="CR71" s="66"/>
      <c r="CS71" s="66"/>
      <c r="CT71" s="66"/>
      <c r="CU71" s="66"/>
      <c r="CV71" s="66"/>
      <c r="CW71" s="66"/>
      <c r="CX71" s="66"/>
      <c r="CY71" s="66"/>
      <c r="CZ71" s="66"/>
      <c r="DA71" s="66"/>
      <c r="DB71" s="66"/>
      <c r="DC71" s="66"/>
      <c r="DD71" s="66"/>
      <c r="DE71" s="66"/>
      <c r="DF71" s="66"/>
      <c r="DG71" s="66"/>
      <c r="DH71" s="66"/>
      <c r="DI71" s="66"/>
      <c r="DJ71" s="66"/>
      <c r="DK71" s="66"/>
      <c r="DL71" s="66"/>
      <c r="DM71" s="66"/>
      <c r="DN71" s="66"/>
      <c r="DO71" s="66"/>
      <c r="DP71" s="66"/>
      <c r="DQ71" s="66"/>
      <c r="DR71" s="66"/>
      <c r="DS71" s="66"/>
      <c r="DT71" s="66"/>
      <c r="DU71" s="66"/>
      <c r="DV71" s="66"/>
      <c r="DW71" s="66"/>
      <c r="DX71" s="66"/>
      <c r="DY71" s="66"/>
      <c r="DZ71" s="66"/>
      <c r="EA71" s="66"/>
      <c r="EB71" s="66"/>
      <c r="EC71" s="66"/>
      <c r="ED71" s="66"/>
      <c r="EE71" s="66"/>
      <c r="EF71" s="66"/>
      <c r="EG71" s="66"/>
      <c r="EH71" s="66"/>
      <c r="EI71" s="66"/>
      <c r="EJ71" s="66"/>
      <c r="EK71" s="66"/>
      <c r="EL71" s="66"/>
      <c r="EM71" s="66"/>
      <c r="EN71" s="66"/>
      <c r="EO71" s="66"/>
      <c r="EP71" s="66"/>
      <c r="EQ71" s="66"/>
      <c r="ER71" s="66"/>
      <c r="ES71" s="66"/>
      <c r="ET71" s="66"/>
      <c r="EU71" s="66"/>
      <c r="EV71" s="66"/>
      <c r="EW71" s="66"/>
      <c r="EX71" s="66"/>
      <c r="EY71" s="66"/>
      <c r="EZ71" s="66"/>
      <c r="FA71" s="66"/>
      <c r="FB71" s="66"/>
      <c r="FC71" s="66"/>
      <c r="FD71" s="66"/>
      <c r="FE71" s="66"/>
      <c r="FF71" s="66"/>
      <c r="FG71" s="66"/>
    </row>
    <row r="72" spans="1:163" s="34" customFormat="1" x14ac:dyDescent="0.2">
      <c r="A72" s="59"/>
      <c r="B72" s="60"/>
      <c r="C72" s="60"/>
      <c r="D72" s="120">
        <f>'Step 1. Meteorological Inputs'!D87</f>
        <v>0</v>
      </c>
      <c r="E72" s="21">
        <f>'Step 1. Meteorological Inputs'!E87</f>
        <v>0</v>
      </c>
      <c r="F72" s="132">
        <f>'Step 1. Meteorological Inputs'!F87</f>
        <v>0</v>
      </c>
      <c r="G72" s="120" t="e">
        <f>IF('Step 1. Meteorological Inputs'!L87&lt;'Step 3. Saturation Storage'!H72,'Step 1. Meteorological Inputs'!L87*'Step 2. Crown parameters'!$G$25, 0)</f>
        <v>#DIV/0!</v>
      </c>
      <c r="H72" s="21" t="e">
        <f>IF('Step 1. Meteorological Inputs'!L87&gt;'Step 3. Saturation Storage'!H72, 'Step 2. Crown parameters'!$G$25*'Step 3. Saturation Storage'!H72-'Step 2. Crown parameters'!$K$25, 0)</f>
        <v>#DIV/0!</v>
      </c>
      <c r="I72" s="21" t="e">
        <f>IF('Step 1. Meteorological Inputs'!L87&gt;'Step 3. Saturation Storage'!H72,'Step 1. Meteorological Inputs'!V87*('Step 1. Meteorological Inputs'!L87-'Step 3. Saturation Storage'!H72),0)</f>
        <v>#DIV/0!</v>
      </c>
      <c r="J72" s="21" t="e">
        <f>IF('Step 1. Meteorological Inputs'!L87&gt;'Step 3. Saturation Storage'!H72,'Step 2. Crown parameters'!$K$25, 0 )</f>
        <v>#DIV/0!</v>
      </c>
      <c r="K72" s="132" t="e">
        <f t="shared" si="6"/>
        <v>#DIV/0!</v>
      </c>
      <c r="L72" s="120" t="e">
        <f>IF('Step 1. Meteorological Inputs'!L87&lt;'Step 3. Saturation Storage'!I72,'Step 1. Meteorological Inputs'!L106*'Step 2. Crown parameters'!$G$26, 0)</f>
        <v>#DIV/0!</v>
      </c>
      <c r="M72" s="21" t="e">
        <f>IF('Step 1. Meteorological Inputs'!L87&gt;'Step 3. Saturation Storage'!I72, 'Step 2. Crown parameters'!$G$26*'Step 3. Saturation Storage'!I72-'Step 2. Crown parameters'!$K$26, 0)</f>
        <v>#DIV/0!</v>
      </c>
      <c r="N72" s="21" t="e">
        <f>IF('Step 1. Meteorological Inputs'!L87&gt;'Step 3. Saturation Storage'!I72,'Step 1. Meteorological Inputs'!V87*('Step 1. Meteorological Inputs'!L87-'Step 3. Saturation Storage'!I72),0)</f>
        <v>#DIV/0!</v>
      </c>
      <c r="O72" s="21" t="e">
        <f>IF('Step 1. Meteorological Inputs'!L87&gt;'Step 3. Saturation Storage'!I72,'Step 2. Crown parameters'!$K$26, 0 )</f>
        <v>#DIV/0!</v>
      </c>
      <c r="P72" s="132" t="e">
        <f t="shared" si="7"/>
        <v>#DIV/0!</v>
      </c>
      <c r="Q72" s="120" t="e">
        <f>IF('Step 1. Meteorological Inputs'!L87&lt;'Step 3. Saturation Storage'!J72,'Step 1. Meteorological Inputs'!L87*'Step 2. Crown parameters'!$G$27, 0)</f>
        <v>#DIV/0!</v>
      </c>
      <c r="R72" s="21" t="e">
        <f>IF('Step 1. Meteorological Inputs'!L87&gt;'Step 3. Saturation Storage'!J72, 'Step 2. Crown parameters'!$G$27*'Step 3. Saturation Storage'!J72-'Step 2. Crown parameters'!$K$27, 0)</f>
        <v>#DIV/0!</v>
      </c>
      <c r="S72" s="21" t="e">
        <f>IF('Step 1. Meteorological Inputs'!L87&gt;'Step 3. Saturation Storage'!J72,'Step 1. Meteorological Inputs'!V87*('Step 1. Meteorological Inputs'!L87-'Step 3. Saturation Storage'!J72),0)</f>
        <v>#DIV/0!</v>
      </c>
      <c r="T72" s="21" t="e">
        <f>IF('Step 1. Meteorological Inputs'!L87&gt;'Step 3. Saturation Storage'!J72,'Step 2. Crown parameters'!$K$27, 0 )</f>
        <v>#DIV/0!</v>
      </c>
      <c r="U72" s="132" t="e">
        <f t="shared" si="8"/>
        <v>#DIV/0!</v>
      </c>
      <c r="V72" s="120" t="e">
        <f>IF('Step 1. Meteorological Inputs'!L87&lt;'Step 3. Saturation Storage'!K72,'Step 1. Meteorological Inputs'!L87*'Step 2. Crown parameters'!$G$28, 0)</f>
        <v>#DIV/0!</v>
      </c>
      <c r="W72" s="21" t="e">
        <f>IF('Step 1. Meteorological Inputs'!L87&gt;'Step 3. Saturation Storage'!K72, 'Step 2. Crown parameters'!$G$28*'Step 3. Saturation Storage'!K72-'Step 2. Crown parameters'!$K$28, 0)</f>
        <v>#DIV/0!</v>
      </c>
      <c r="X72" s="21" t="e">
        <f>IF('Step 1. Meteorological Inputs'!L87&gt;'Step 3. Saturation Storage'!K72,'Step 1. Meteorological Inputs'!V87*('Step 1. Meteorological Inputs'!L87-'Step 3. Saturation Storage'!K72),0)</f>
        <v>#DIV/0!</v>
      </c>
      <c r="Y72" s="21" t="e">
        <f>IF('Step 1. Meteorological Inputs'!L87&gt;'Step 3. Saturation Storage'!K72,'Step 2. Crown parameters'!$K$28, 0 )</f>
        <v>#DIV/0!</v>
      </c>
      <c r="Z72" s="132" t="e">
        <f t="shared" si="9"/>
        <v>#DIV/0!</v>
      </c>
      <c r="AA72" s="120" t="e">
        <f>IF('Step 1. Meteorological Inputs'!L87&lt;'Step 3. Saturation Storage'!L72,'Step 1. Meteorological Inputs'!L87*'Step 2. Crown parameters'!$G$29, 0)</f>
        <v>#DIV/0!</v>
      </c>
      <c r="AB72" s="21" t="e">
        <f>IF('Step 1. Meteorological Inputs'!L87&gt;'Step 3. Saturation Storage'!L72, 'Step 2. Crown parameters'!$G$29*'Step 3. Saturation Storage'!L72-'Step 2. Crown parameters'!$K$29, 0)</f>
        <v>#DIV/0!</v>
      </c>
      <c r="AC72" s="21" t="e">
        <f>IF('Step 1. Meteorological Inputs'!L87&gt;'Step 3. Saturation Storage'!L72,'Step 1. Meteorological Inputs'!V87*('Step 1. Meteorological Inputs'!L87-'Step 3. Saturation Storage'!L72),0)</f>
        <v>#DIV/0!</v>
      </c>
      <c r="AD72" s="21" t="e">
        <f>IF('Step 1. Meteorological Inputs'!L87&gt;'Step 3. Saturation Storage'!L72,'Step 2. Crown parameters'!$K$29, 0 )</f>
        <v>#DIV/0!</v>
      </c>
      <c r="AE72" s="132" t="e">
        <f t="shared" si="0"/>
        <v>#DIV/0!</v>
      </c>
      <c r="AF72" s="120" t="e">
        <f>IF('Step 1. Meteorological Inputs'!L87&lt;'Step 3. Saturation Storage'!M72,'Step 1. Meteorological Inputs'!L87*'Step 2. Crown parameters'!$G$30, 0)</f>
        <v>#DIV/0!</v>
      </c>
      <c r="AG72" s="21" t="e">
        <f>IF('Step 1. Meteorological Inputs'!L87&gt;'Step 3. Saturation Storage'!M72, 'Step 2. Crown parameters'!$G$30*'Step 3. Saturation Storage'!M72-'Step 2. Crown parameters'!$K$30, 0)</f>
        <v>#DIV/0!</v>
      </c>
      <c r="AH72" s="21" t="e">
        <f>IF('Step 1. Meteorological Inputs'!L87&gt;'Step 3. Saturation Storage'!M72,'Step 1. Meteorological Inputs'!V87*('Step 1. Meteorological Inputs'!L87-'Step 3. Saturation Storage'!M72),0)</f>
        <v>#DIV/0!</v>
      </c>
      <c r="AI72" s="21" t="e">
        <f>IF('Step 1. Meteorological Inputs'!L87&gt;'Step 3. Saturation Storage'!M72,'Step 2. Crown parameters'!$K$30, 0 )</f>
        <v>#DIV/0!</v>
      </c>
      <c r="AJ72" s="132" t="e">
        <f t="shared" si="1"/>
        <v>#DIV/0!</v>
      </c>
      <c r="AK72" s="66"/>
      <c r="AL72" s="66"/>
      <c r="AM72" s="66"/>
      <c r="AN72" s="66"/>
      <c r="AO72" s="66"/>
      <c r="AP72" s="66"/>
      <c r="AQ72" s="66"/>
      <c r="AR72" s="66"/>
      <c r="AS72" s="66"/>
      <c r="AT72" s="66"/>
      <c r="AU72" s="66"/>
      <c r="AV72" s="66"/>
      <c r="AW72" s="66"/>
      <c r="AX72" s="66"/>
      <c r="AY72" s="66"/>
      <c r="AZ72" s="66"/>
      <c r="BA72" s="66"/>
      <c r="BB72" s="66"/>
      <c r="BC72" s="66"/>
      <c r="BD72" s="66"/>
      <c r="BE72" s="66"/>
      <c r="BF72" s="66"/>
      <c r="BG72" s="66"/>
      <c r="BH72" s="66"/>
      <c r="BI72" s="66"/>
      <c r="BJ72" s="66"/>
      <c r="BK72" s="66"/>
      <c r="BL72" s="66"/>
      <c r="BM72" s="66"/>
      <c r="BN72" s="66"/>
      <c r="BO72" s="66"/>
      <c r="BP72" s="66"/>
      <c r="BQ72" s="66"/>
      <c r="BR72" s="66"/>
      <c r="BS72" s="66"/>
      <c r="BT72" s="66"/>
      <c r="BU72" s="66"/>
      <c r="BV72" s="66"/>
      <c r="BW72" s="66"/>
      <c r="BX72" s="66"/>
      <c r="BY72" s="66"/>
      <c r="BZ72" s="66"/>
      <c r="CA72" s="66"/>
      <c r="CB72" s="66"/>
      <c r="CC72" s="66"/>
      <c r="CD72" s="66"/>
      <c r="CE72" s="66"/>
      <c r="CF72" s="66"/>
      <c r="CG72" s="66"/>
      <c r="CH72" s="66"/>
      <c r="CI72" s="66"/>
      <c r="CJ72" s="66"/>
      <c r="CK72" s="66"/>
      <c r="CL72" s="66"/>
      <c r="CM72" s="66"/>
      <c r="CN72" s="66"/>
      <c r="CO72" s="66"/>
      <c r="CP72" s="66"/>
      <c r="CQ72" s="66"/>
      <c r="CR72" s="66"/>
      <c r="CS72" s="66"/>
      <c r="CT72" s="66"/>
      <c r="CU72" s="66"/>
      <c r="CV72" s="66"/>
      <c r="CW72" s="66"/>
      <c r="CX72" s="66"/>
      <c r="CY72" s="66"/>
      <c r="CZ72" s="66"/>
      <c r="DA72" s="66"/>
      <c r="DB72" s="66"/>
      <c r="DC72" s="66"/>
      <c r="DD72" s="66"/>
      <c r="DE72" s="66"/>
      <c r="DF72" s="66"/>
      <c r="DG72" s="66"/>
      <c r="DH72" s="66"/>
      <c r="DI72" s="66"/>
      <c r="DJ72" s="66"/>
      <c r="DK72" s="66"/>
      <c r="DL72" s="66"/>
      <c r="DM72" s="66"/>
      <c r="DN72" s="66"/>
      <c r="DO72" s="66"/>
      <c r="DP72" s="66"/>
      <c r="DQ72" s="66"/>
      <c r="DR72" s="66"/>
      <c r="DS72" s="66"/>
      <c r="DT72" s="66"/>
      <c r="DU72" s="66"/>
      <c r="DV72" s="66"/>
      <c r="DW72" s="66"/>
      <c r="DX72" s="66"/>
      <c r="DY72" s="66"/>
      <c r="DZ72" s="66"/>
      <c r="EA72" s="66"/>
      <c r="EB72" s="66"/>
      <c r="EC72" s="66"/>
      <c r="ED72" s="66"/>
      <c r="EE72" s="66"/>
      <c r="EF72" s="66"/>
      <c r="EG72" s="66"/>
      <c r="EH72" s="66"/>
      <c r="EI72" s="66"/>
      <c r="EJ72" s="66"/>
      <c r="EK72" s="66"/>
      <c r="EL72" s="66"/>
      <c r="EM72" s="66"/>
      <c r="EN72" s="66"/>
      <c r="EO72" s="66"/>
      <c r="EP72" s="66"/>
      <c r="EQ72" s="66"/>
      <c r="ER72" s="66"/>
      <c r="ES72" s="66"/>
      <c r="ET72" s="66"/>
      <c r="EU72" s="66"/>
      <c r="EV72" s="66"/>
      <c r="EW72" s="66"/>
      <c r="EX72" s="66"/>
      <c r="EY72" s="66"/>
      <c r="EZ72" s="66"/>
      <c r="FA72" s="66"/>
      <c r="FB72" s="66"/>
      <c r="FC72" s="66"/>
      <c r="FD72" s="66"/>
      <c r="FE72" s="66"/>
      <c r="FF72" s="66"/>
      <c r="FG72" s="66"/>
    </row>
    <row r="73" spans="1:163" s="34" customFormat="1" x14ac:dyDescent="0.2">
      <c r="A73" s="59"/>
      <c r="B73" s="60"/>
      <c r="C73" s="60"/>
      <c r="D73" s="120">
        <f>'Step 1. Meteorological Inputs'!D88</f>
        <v>0</v>
      </c>
      <c r="E73" s="21">
        <f>'Step 1. Meteorological Inputs'!E88</f>
        <v>0</v>
      </c>
      <c r="F73" s="132">
        <f>'Step 1. Meteorological Inputs'!F88</f>
        <v>0</v>
      </c>
      <c r="G73" s="120" t="e">
        <f>IF('Step 1. Meteorological Inputs'!L88&lt;'Step 3. Saturation Storage'!H73,'Step 1. Meteorological Inputs'!L88*'Step 2. Crown parameters'!$G$25, 0)</f>
        <v>#DIV/0!</v>
      </c>
      <c r="H73" s="21" t="e">
        <f>IF('Step 1. Meteorological Inputs'!L88&gt;'Step 3. Saturation Storage'!H73, 'Step 2. Crown parameters'!$G$25*'Step 3. Saturation Storage'!H73-'Step 2. Crown parameters'!$K$25, 0)</f>
        <v>#DIV/0!</v>
      </c>
      <c r="I73" s="21" t="e">
        <f>IF('Step 1. Meteorological Inputs'!L88&gt;'Step 3. Saturation Storage'!H73,'Step 1. Meteorological Inputs'!V88*('Step 1. Meteorological Inputs'!L88-'Step 3. Saturation Storage'!H73),0)</f>
        <v>#DIV/0!</v>
      </c>
      <c r="J73" s="21" t="e">
        <f>IF('Step 1. Meteorological Inputs'!L88&gt;'Step 3. Saturation Storage'!H73,'Step 2. Crown parameters'!$K$25, 0 )</f>
        <v>#DIV/0!</v>
      </c>
      <c r="K73" s="132" t="e">
        <f t="shared" si="6"/>
        <v>#DIV/0!</v>
      </c>
      <c r="L73" s="120" t="e">
        <f>IF('Step 1. Meteorological Inputs'!L88&lt;'Step 3. Saturation Storage'!I73,'Step 1. Meteorological Inputs'!L107*'Step 2. Crown parameters'!$G$26, 0)</f>
        <v>#DIV/0!</v>
      </c>
      <c r="M73" s="21" t="e">
        <f>IF('Step 1. Meteorological Inputs'!L88&gt;'Step 3. Saturation Storage'!I73, 'Step 2. Crown parameters'!$G$26*'Step 3. Saturation Storage'!I73-'Step 2. Crown parameters'!$K$26, 0)</f>
        <v>#DIV/0!</v>
      </c>
      <c r="N73" s="21" t="e">
        <f>IF('Step 1. Meteorological Inputs'!L88&gt;'Step 3. Saturation Storage'!I73,'Step 1. Meteorological Inputs'!V88*('Step 1. Meteorological Inputs'!L88-'Step 3. Saturation Storage'!I73),0)</f>
        <v>#DIV/0!</v>
      </c>
      <c r="O73" s="21" t="e">
        <f>IF('Step 1. Meteorological Inputs'!L88&gt;'Step 3. Saturation Storage'!I73,'Step 2. Crown parameters'!$K$26, 0 )</f>
        <v>#DIV/0!</v>
      </c>
      <c r="P73" s="132" t="e">
        <f t="shared" si="7"/>
        <v>#DIV/0!</v>
      </c>
      <c r="Q73" s="120" t="e">
        <f>IF('Step 1. Meteorological Inputs'!L88&lt;'Step 3. Saturation Storage'!J73,'Step 1. Meteorological Inputs'!L88*'Step 2. Crown parameters'!$G$27, 0)</f>
        <v>#DIV/0!</v>
      </c>
      <c r="R73" s="21" t="e">
        <f>IF('Step 1. Meteorological Inputs'!L88&gt;'Step 3. Saturation Storage'!J73, 'Step 2. Crown parameters'!$G$27*'Step 3. Saturation Storage'!J73-'Step 2. Crown parameters'!$K$27, 0)</f>
        <v>#DIV/0!</v>
      </c>
      <c r="S73" s="21" t="e">
        <f>IF('Step 1. Meteorological Inputs'!L88&gt;'Step 3. Saturation Storage'!J73,'Step 1. Meteorological Inputs'!V88*('Step 1. Meteorological Inputs'!L88-'Step 3. Saturation Storage'!J73),0)</f>
        <v>#DIV/0!</v>
      </c>
      <c r="T73" s="21" t="e">
        <f>IF('Step 1. Meteorological Inputs'!L88&gt;'Step 3. Saturation Storage'!J73,'Step 2. Crown parameters'!$K$27, 0 )</f>
        <v>#DIV/0!</v>
      </c>
      <c r="U73" s="132" t="e">
        <f t="shared" si="8"/>
        <v>#DIV/0!</v>
      </c>
      <c r="V73" s="120" t="e">
        <f>IF('Step 1. Meteorological Inputs'!L88&lt;'Step 3. Saturation Storage'!K73,'Step 1. Meteorological Inputs'!L88*'Step 2. Crown parameters'!$G$28, 0)</f>
        <v>#DIV/0!</v>
      </c>
      <c r="W73" s="21" t="e">
        <f>IF('Step 1. Meteorological Inputs'!L88&gt;'Step 3. Saturation Storage'!K73, 'Step 2. Crown parameters'!$G$28*'Step 3. Saturation Storage'!K73-'Step 2. Crown parameters'!$K$28, 0)</f>
        <v>#DIV/0!</v>
      </c>
      <c r="X73" s="21" t="e">
        <f>IF('Step 1. Meteorological Inputs'!L88&gt;'Step 3. Saturation Storage'!K73,'Step 1. Meteorological Inputs'!V88*('Step 1. Meteorological Inputs'!L88-'Step 3. Saturation Storage'!K73),0)</f>
        <v>#DIV/0!</v>
      </c>
      <c r="Y73" s="21" t="e">
        <f>IF('Step 1. Meteorological Inputs'!L88&gt;'Step 3. Saturation Storage'!K73,'Step 2. Crown parameters'!$K$28, 0 )</f>
        <v>#DIV/0!</v>
      </c>
      <c r="Z73" s="132" t="e">
        <f t="shared" si="9"/>
        <v>#DIV/0!</v>
      </c>
      <c r="AA73" s="120" t="e">
        <f>IF('Step 1. Meteorological Inputs'!L88&lt;'Step 3. Saturation Storage'!L73,'Step 1. Meteorological Inputs'!L88*'Step 2. Crown parameters'!$G$29, 0)</f>
        <v>#DIV/0!</v>
      </c>
      <c r="AB73" s="21" t="e">
        <f>IF('Step 1. Meteorological Inputs'!L88&gt;'Step 3. Saturation Storage'!L73, 'Step 2. Crown parameters'!$G$29*'Step 3. Saturation Storage'!L73-'Step 2. Crown parameters'!$K$29, 0)</f>
        <v>#DIV/0!</v>
      </c>
      <c r="AC73" s="21" t="e">
        <f>IF('Step 1. Meteorological Inputs'!L88&gt;'Step 3. Saturation Storage'!L73,'Step 1. Meteorological Inputs'!V88*('Step 1. Meteorological Inputs'!L88-'Step 3. Saturation Storage'!L73),0)</f>
        <v>#DIV/0!</v>
      </c>
      <c r="AD73" s="21" t="e">
        <f>IF('Step 1. Meteorological Inputs'!L88&gt;'Step 3. Saturation Storage'!L73,'Step 2. Crown parameters'!$K$29, 0 )</f>
        <v>#DIV/0!</v>
      </c>
      <c r="AE73" s="132" t="e">
        <f t="shared" si="0"/>
        <v>#DIV/0!</v>
      </c>
      <c r="AF73" s="120" t="e">
        <f>IF('Step 1. Meteorological Inputs'!L88&lt;'Step 3. Saturation Storage'!M73,'Step 1. Meteorological Inputs'!L88*'Step 2. Crown parameters'!$G$30, 0)</f>
        <v>#DIV/0!</v>
      </c>
      <c r="AG73" s="21" t="e">
        <f>IF('Step 1. Meteorological Inputs'!L88&gt;'Step 3. Saturation Storage'!M73, 'Step 2. Crown parameters'!$G$30*'Step 3. Saturation Storage'!M73-'Step 2. Crown parameters'!$K$30, 0)</f>
        <v>#DIV/0!</v>
      </c>
      <c r="AH73" s="21" t="e">
        <f>IF('Step 1. Meteorological Inputs'!L88&gt;'Step 3. Saturation Storage'!M73,'Step 1. Meteorological Inputs'!V88*('Step 1. Meteorological Inputs'!L88-'Step 3. Saturation Storage'!M73),0)</f>
        <v>#DIV/0!</v>
      </c>
      <c r="AI73" s="21" t="e">
        <f>IF('Step 1. Meteorological Inputs'!L88&gt;'Step 3. Saturation Storage'!M73,'Step 2. Crown parameters'!$K$30, 0 )</f>
        <v>#DIV/0!</v>
      </c>
      <c r="AJ73" s="132" t="e">
        <f t="shared" si="1"/>
        <v>#DIV/0!</v>
      </c>
      <c r="AK73" s="66"/>
      <c r="AL73" s="66"/>
      <c r="AM73" s="66"/>
      <c r="AN73" s="66"/>
      <c r="AO73" s="66"/>
      <c r="AP73" s="66"/>
      <c r="AQ73" s="66"/>
      <c r="AR73" s="66"/>
      <c r="AS73" s="66"/>
      <c r="AT73" s="66"/>
      <c r="AU73" s="66"/>
      <c r="AV73" s="66"/>
      <c r="AW73" s="66"/>
      <c r="AX73" s="66"/>
      <c r="AY73" s="66"/>
      <c r="AZ73" s="66"/>
      <c r="BA73" s="66"/>
      <c r="BB73" s="66"/>
      <c r="BC73" s="66"/>
      <c r="BD73" s="66"/>
      <c r="BE73" s="66"/>
      <c r="BF73" s="66"/>
      <c r="BG73" s="66"/>
      <c r="BH73" s="66"/>
      <c r="BI73" s="66"/>
      <c r="BJ73" s="66"/>
      <c r="BK73" s="66"/>
      <c r="BL73" s="66"/>
      <c r="BM73" s="66"/>
      <c r="BN73" s="66"/>
      <c r="BO73" s="66"/>
      <c r="BP73" s="66"/>
      <c r="BQ73" s="66"/>
      <c r="BR73" s="66"/>
      <c r="BS73" s="66"/>
      <c r="BT73" s="66"/>
      <c r="BU73" s="66"/>
      <c r="BV73" s="66"/>
      <c r="BW73" s="66"/>
      <c r="BX73" s="66"/>
      <c r="BY73" s="66"/>
      <c r="BZ73" s="66"/>
      <c r="CA73" s="66"/>
      <c r="CB73" s="66"/>
      <c r="CC73" s="66"/>
      <c r="CD73" s="66"/>
      <c r="CE73" s="66"/>
      <c r="CF73" s="66"/>
      <c r="CG73" s="66"/>
      <c r="CH73" s="66"/>
      <c r="CI73" s="66"/>
      <c r="CJ73" s="66"/>
      <c r="CK73" s="66"/>
      <c r="CL73" s="66"/>
      <c r="CM73" s="66"/>
      <c r="CN73" s="66"/>
      <c r="CO73" s="66"/>
      <c r="CP73" s="66"/>
      <c r="CQ73" s="66"/>
      <c r="CR73" s="66"/>
      <c r="CS73" s="66"/>
      <c r="CT73" s="66"/>
      <c r="CU73" s="66"/>
      <c r="CV73" s="66"/>
      <c r="CW73" s="66"/>
      <c r="CX73" s="66"/>
      <c r="CY73" s="66"/>
      <c r="CZ73" s="66"/>
      <c r="DA73" s="66"/>
      <c r="DB73" s="66"/>
      <c r="DC73" s="66"/>
      <c r="DD73" s="66"/>
      <c r="DE73" s="66"/>
      <c r="DF73" s="66"/>
      <c r="DG73" s="66"/>
      <c r="DH73" s="66"/>
      <c r="DI73" s="66"/>
      <c r="DJ73" s="66"/>
      <c r="DK73" s="66"/>
      <c r="DL73" s="66"/>
      <c r="DM73" s="66"/>
      <c r="DN73" s="66"/>
      <c r="DO73" s="66"/>
      <c r="DP73" s="66"/>
      <c r="DQ73" s="66"/>
      <c r="DR73" s="66"/>
      <c r="DS73" s="66"/>
      <c r="DT73" s="66"/>
      <c r="DU73" s="66"/>
      <c r="DV73" s="66"/>
      <c r="DW73" s="66"/>
      <c r="DX73" s="66"/>
      <c r="DY73" s="66"/>
      <c r="DZ73" s="66"/>
      <c r="EA73" s="66"/>
      <c r="EB73" s="66"/>
      <c r="EC73" s="66"/>
      <c r="ED73" s="66"/>
      <c r="EE73" s="66"/>
      <c r="EF73" s="66"/>
      <c r="EG73" s="66"/>
      <c r="EH73" s="66"/>
      <c r="EI73" s="66"/>
      <c r="EJ73" s="66"/>
      <c r="EK73" s="66"/>
      <c r="EL73" s="66"/>
      <c r="EM73" s="66"/>
      <c r="EN73" s="66"/>
      <c r="EO73" s="66"/>
      <c r="EP73" s="66"/>
      <c r="EQ73" s="66"/>
      <c r="ER73" s="66"/>
      <c r="ES73" s="66"/>
      <c r="ET73" s="66"/>
      <c r="EU73" s="66"/>
      <c r="EV73" s="66"/>
      <c r="EW73" s="66"/>
      <c r="EX73" s="66"/>
      <c r="EY73" s="66"/>
      <c r="EZ73" s="66"/>
      <c r="FA73" s="66"/>
      <c r="FB73" s="66"/>
      <c r="FC73" s="66"/>
      <c r="FD73" s="66"/>
      <c r="FE73" s="66"/>
      <c r="FF73" s="66"/>
      <c r="FG73" s="66"/>
    </row>
    <row r="74" spans="1:163" s="34" customFormat="1" x14ac:dyDescent="0.2">
      <c r="A74" s="59"/>
      <c r="B74" s="60"/>
      <c r="C74" s="60"/>
      <c r="D74" s="120">
        <f>'Step 1. Meteorological Inputs'!D89</f>
        <v>0</v>
      </c>
      <c r="E74" s="21">
        <f>'Step 1. Meteorological Inputs'!E89</f>
        <v>0</v>
      </c>
      <c r="F74" s="132">
        <f>'Step 1. Meteorological Inputs'!F89</f>
        <v>0</v>
      </c>
      <c r="G74" s="120" t="e">
        <f>IF('Step 1. Meteorological Inputs'!L89&lt;'Step 3. Saturation Storage'!H74,'Step 1. Meteorological Inputs'!L89*'Step 2. Crown parameters'!$G$25, 0)</f>
        <v>#DIV/0!</v>
      </c>
      <c r="H74" s="21" t="e">
        <f>IF('Step 1. Meteorological Inputs'!L89&gt;'Step 3. Saturation Storage'!H74, 'Step 2. Crown parameters'!$G$25*'Step 3. Saturation Storage'!H74-'Step 2. Crown parameters'!$K$25, 0)</f>
        <v>#DIV/0!</v>
      </c>
      <c r="I74" s="21" t="e">
        <f>IF('Step 1. Meteorological Inputs'!L89&gt;'Step 3. Saturation Storage'!H74,'Step 1. Meteorological Inputs'!V89*('Step 1. Meteorological Inputs'!L89-'Step 3. Saturation Storage'!H74),0)</f>
        <v>#DIV/0!</v>
      </c>
      <c r="J74" s="21" t="e">
        <f>IF('Step 1. Meteorological Inputs'!L89&gt;'Step 3. Saturation Storage'!H74,'Step 2. Crown parameters'!$K$25, 0 )</f>
        <v>#DIV/0!</v>
      </c>
      <c r="K74" s="132" t="e">
        <f t="shared" si="6"/>
        <v>#DIV/0!</v>
      </c>
      <c r="L74" s="120" t="e">
        <f>IF('Step 1. Meteorological Inputs'!L89&lt;'Step 3. Saturation Storage'!I74,'Step 1. Meteorological Inputs'!L108*'Step 2. Crown parameters'!$G$26, 0)</f>
        <v>#DIV/0!</v>
      </c>
      <c r="M74" s="21" t="e">
        <f>IF('Step 1. Meteorological Inputs'!L89&gt;'Step 3. Saturation Storage'!I74, 'Step 2. Crown parameters'!$G$26*'Step 3. Saturation Storage'!I74-'Step 2. Crown parameters'!$K$26, 0)</f>
        <v>#DIV/0!</v>
      </c>
      <c r="N74" s="21" t="e">
        <f>IF('Step 1. Meteorological Inputs'!L89&gt;'Step 3. Saturation Storage'!I74,'Step 1. Meteorological Inputs'!V89*('Step 1. Meteorological Inputs'!L89-'Step 3. Saturation Storage'!I74),0)</f>
        <v>#DIV/0!</v>
      </c>
      <c r="O74" s="21" t="e">
        <f>IF('Step 1. Meteorological Inputs'!L89&gt;'Step 3. Saturation Storage'!I74,'Step 2. Crown parameters'!$K$26, 0 )</f>
        <v>#DIV/0!</v>
      </c>
      <c r="P74" s="132" t="e">
        <f t="shared" si="7"/>
        <v>#DIV/0!</v>
      </c>
      <c r="Q74" s="120" t="e">
        <f>IF('Step 1. Meteorological Inputs'!L89&lt;'Step 3. Saturation Storage'!J74,'Step 1. Meteorological Inputs'!L89*'Step 2. Crown parameters'!$G$27, 0)</f>
        <v>#DIV/0!</v>
      </c>
      <c r="R74" s="21" t="e">
        <f>IF('Step 1. Meteorological Inputs'!L89&gt;'Step 3. Saturation Storage'!J74, 'Step 2. Crown parameters'!$G$27*'Step 3. Saturation Storage'!J74-'Step 2. Crown parameters'!$K$27, 0)</f>
        <v>#DIV/0!</v>
      </c>
      <c r="S74" s="21" t="e">
        <f>IF('Step 1. Meteorological Inputs'!L89&gt;'Step 3. Saturation Storage'!J74,'Step 1. Meteorological Inputs'!V89*('Step 1. Meteorological Inputs'!L89-'Step 3. Saturation Storage'!J74),0)</f>
        <v>#DIV/0!</v>
      </c>
      <c r="T74" s="21" t="e">
        <f>IF('Step 1. Meteorological Inputs'!L89&gt;'Step 3. Saturation Storage'!J74,'Step 2. Crown parameters'!$K$27, 0 )</f>
        <v>#DIV/0!</v>
      </c>
      <c r="U74" s="132" t="e">
        <f t="shared" si="8"/>
        <v>#DIV/0!</v>
      </c>
      <c r="V74" s="120" t="e">
        <f>IF('Step 1. Meteorological Inputs'!L89&lt;'Step 3. Saturation Storage'!K74,'Step 1. Meteorological Inputs'!L89*'Step 2. Crown parameters'!$G$28, 0)</f>
        <v>#DIV/0!</v>
      </c>
      <c r="W74" s="21" t="e">
        <f>IF('Step 1. Meteorological Inputs'!L89&gt;'Step 3. Saturation Storage'!K74, 'Step 2. Crown parameters'!$G$28*'Step 3. Saturation Storage'!K74-'Step 2. Crown parameters'!$K$28, 0)</f>
        <v>#DIV/0!</v>
      </c>
      <c r="X74" s="21" t="e">
        <f>IF('Step 1. Meteorological Inputs'!L89&gt;'Step 3. Saturation Storage'!K74,'Step 1. Meteorological Inputs'!V89*('Step 1. Meteorological Inputs'!L89-'Step 3. Saturation Storage'!K74),0)</f>
        <v>#DIV/0!</v>
      </c>
      <c r="Y74" s="21" t="e">
        <f>IF('Step 1. Meteorological Inputs'!L89&gt;'Step 3. Saturation Storage'!K74,'Step 2. Crown parameters'!$K$28, 0 )</f>
        <v>#DIV/0!</v>
      </c>
      <c r="Z74" s="132" t="e">
        <f t="shared" si="9"/>
        <v>#DIV/0!</v>
      </c>
      <c r="AA74" s="120" t="e">
        <f>IF('Step 1. Meteorological Inputs'!L89&lt;'Step 3. Saturation Storage'!L74,'Step 1. Meteorological Inputs'!L89*'Step 2. Crown parameters'!$G$29, 0)</f>
        <v>#DIV/0!</v>
      </c>
      <c r="AB74" s="21" t="e">
        <f>IF('Step 1. Meteorological Inputs'!L89&gt;'Step 3. Saturation Storage'!L74, 'Step 2. Crown parameters'!$G$29*'Step 3. Saturation Storage'!L74-'Step 2. Crown parameters'!$K$29, 0)</f>
        <v>#DIV/0!</v>
      </c>
      <c r="AC74" s="21" t="e">
        <f>IF('Step 1. Meteorological Inputs'!L89&gt;'Step 3. Saturation Storage'!L74,'Step 1. Meteorological Inputs'!V89*('Step 1. Meteorological Inputs'!L89-'Step 3. Saturation Storage'!L74),0)</f>
        <v>#DIV/0!</v>
      </c>
      <c r="AD74" s="21" t="e">
        <f>IF('Step 1. Meteorological Inputs'!L89&gt;'Step 3. Saturation Storage'!L74,'Step 2. Crown parameters'!$K$29, 0 )</f>
        <v>#DIV/0!</v>
      </c>
      <c r="AE74" s="132" t="e">
        <f t="shared" si="0"/>
        <v>#DIV/0!</v>
      </c>
      <c r="AF74" s="120" t="e">
        <f>IF('Step 1. Meteorological Inputs'!L89&lt;'Step 3. Saturation Storage'!M74,'Step 1. Meteorological Inputs'!L89*'Step 2. Crown parameters'!$G$30, 0)</f>
        <v>#DIV/0!</v>
      </c>
      <c r="AG74" s="21" t="e">
        <f>IF('Step 1. Meteorological Inputs'!L89&gt;'Step 3. Saturation Storage'!M74, 'Step 2. Crown parameters'!$G$30*'Step 3. Saturation Storage'!M74-'Step 2. Crown parameters'!$K$30, 0)</f>
        <v>#DIV/0!</v>
      </c>
      <c r="AH74" s="21" t="e">
        <f>IF('Step 1. Meteorological Inputs'!L89&gt;'Step 3. Saturation Storage'!M74,'Step 1. Meteorological Inputs'!V89*('Step 1. Meteorological Inputs'!L89-'Step 3. Saturation Storage'!M74),0)</f>
        <v>#DIV/0!</v>
      </c>
      <c r="AI74" s="21" t="e">
        <f>IF('Step 1. Meteorological Inputs'!L89&gt;'Step 3. Saturation Storage'!M74,'Step 2. Crown parameters'!$K$30, 0 )</f>
        <v>#DIV/0!</v>
      </c>
      <c r="AJ74" s="132" t="e">
        <f t="shared" si="1"/>
        <v>#DIV/0!</v>
      </c>
      <c r="AK74" s="66"/>
      <c r="AL74" s="66"/>
      <c r="AM74" s="66"/>
      <c r="AN74" s="66"/>
      <c r="AO74" s="66"/>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c r="CB74" s="66"/>
      <c r="CC74" s="66"/>
      <c r="CD74" s="66"/>
      <c r="CE74" s="66"/>
      <c r="CF74" s="66"/>
      <c r="CG74" s="66"/>
      <c r="CH74" s="66"/>
      <c r="CI74" s="66"/>
      <c r="CJ74" s="66"/>
      <c r="CK74" s="66"/>
      <c r="CL74" s="66"/>
      <c r="CM74" s="66"/>
      <c r="CN74" s="66"/>
      <c r="CO74" s="66"/>
      <c r="CP74" s="66"/>
      <c r="CQ74" s="66"/>
      <c r="CR74" s="66"/>
      <c r="CS74" s="66"/>
      <c r="CT74" s="66"/>
      <c r="CU74" s="66"/>
      <c r="CV74" s="66"/>
      <c r="CW74" s="66"/>
      <c r="CX74" s="66"/>
      <c r="CY74" s="66"/>
      <c r="CZ74" s="66"/>
      <c r="DA74" s="66"/>
      <c r="DB74" s="66"/>
      <c r="DC74" s="66"/>
      <c r="DD74" s="66"/>
      <c r="DE74" s="66"/>
      <c r="DF74" s="66"/>
      <c r="DG74" s="66"/>
      <c r="DH74" s="66"/>
      <c r="DI74" s="66"/>
      <c r="DJ74" s="66"/>
      <c r="DK74" s="66"/>
      <c r="DL74" s="66"/>
      <c r="DM74" s="66"/>
      <c r="DN74" s="66"/>
      <c r="DO74" s="66"/>
      <c r="DP74" s="66"/>
      <c r="DQ74" s="66"/>
      <c r="DR74" s="66"/>
      <c r="DS74" s="66"/>
      <c r="DT74" s="66"/>
      <c r="DU74" s="66"/>
      <c r="DV74" s="66"/>
      <c r="DW74" s="66"/>
      <c r="DX74" s="66"/>
      <c r="DY74" s="66"/>
      <c r="DZ74" s="66"/>
      <c r="EA74" s="66"/>
      <c r="EB74" s="66"/>
      <c r="EC74" s="66"/>
      <c r="ED74" s="66"/>
      <c r="EE74" s="66"/>
      <c r="EF74" s="66"/>
      <c r="EG74" s="66"/>
      <c r="EH74" s="66"/>
      <c r="EI74" s="66"/>
      <c r="EJ74" s="66"/>
      <c r="EK74" s="66"/>
      <c r="EL74" s="66"/>
      <c r="EM74" s="66"/>
      <c r="EN74" s="66"/>
      <c r="EO74" s="66"/>
      <c r="EP74" s="66"/>
      <c r="EQ74" s="66"/>
      <c r="ER74" s="66"/>
      <c r="ES74" s="66"/>
      <c r="ET74" s="66"/>
      <c r="EU74" s="66"/>
      <c r="EV74" s="66"/>
      <c r="EW74" s="66"/>
      <c r="EX74" s="66"/>
      <c r="EY74" s="66"/>
      <c r="EZ74" s="66"/>
      <c r="FA74" s="66"/>
      <c r="FB74" s="66"/>
      <c r="FC74" s="66"/>
      <c r="FD74" s="66"/>
      <c r="FE74" s="66"/>
      <c r="FF74" s="66"/>
      <c r="FG74" s="66"/>
    </row>
    <row r="75" spans="1:163" s="34" customFormat="1" x14ac:dyDescent="0.2">
      <c r="A75" s="59"/>
      <c r="B75" s="60"/>
      <c r="C75" s="60"/>
      <c r="D75" s="120">
        <f>'Step 1. Meteorological Inputs'!D90</f>
        <v>0</v>
      </c>
      <c r="E75" s="21">
        <f>'Step 1. Meteorological Inputs'!E90</f>
        <v>0</v>
      </c>
      <c r="F75" s="132">
        <f>'Step 1. Meteorological Inputs'!F90</f>
        <v>0</v>
      </c>
      <c r="G75" s="120" t="e">
        <f>IF('Step 1. Meteorological Inputs'!L90&lt;'Step 3. Saturation Storage'!H75,'Step 1. Meteorological Inputs'!L90*'Step 2. Crown parameters'!$G$25, 0)</f>
        <v>#DIV/0!</v>
      </c>
      <c r="H75" s="21" t="e">
        <f>IF('Step 1. Meteorological Inputs'!L90&gt;'Step 3. Saturation Storage'!H75, 'Step 2. Crown parameters'!$G$25*'Step 3. Saturation Storage'!H75-'Step 2. Crown parameters'!$K$25, 0)</f>
        <v>#DIV/0!</v>
      </c>
      <c r="I75" s="21" t="e">
        <f>IF('Step 1. Meteorological Inputs'!L90&gt;'Step 3. Saturation Storage'!H75,'Step 1. Meteorological Inputs'!V90*('Step 1. Meteorological Inputs'!L90-'Step 3. Saturation Storage'!H75),0)</f>
        <v>#DIV/0!</v>
      </c>
      <c r="J75" s="21" t="e">
        <f>IF('Step 1. Meteorological Inputs'!L90&gt;'Step 3. Saturation Storage'!H75,'Step 2. Crown parameters'!$K$25, 0 )</f>
        <v>#DIV/0!</v>
      </c>
      <c r="K75" s="132" t="e">
        <f t="shared" si="6"/>
        <v>#DIV/0!</v>
      </c>
      <c r="L75" s="120" t="e">
        <f>IF('Step 1. Meteorological Inputs'!L90&lt;'Step 3. Saturation Storage'!I75,'Step 1. Meteorological Inputs'!L109*'Step 2. Crown parameters'!$G$26, 0)</f>
        <v>#DIV/0!</v>
      </c>
      <c r="M75" s="21" t="e">
        <f>IF('Step 1. Meteorological Inputs'!L90&gt;'Step 3. Saturation Storage'!I75, 'Step 2. Crown parameters'!$G$26*'Step 3. Saturation Storage'!I75-'Step 2. Crown parameters'!$K$26, 0)</f>
        <v>#DIV/0!</v>
      </c>
      <c r="N75" s="21" t="e">
        <f>IF('Step 1. Meteorological Inputs'!L90&gt;'Step 3. Saturation Storage'!I75,'Step 1. Meteorological Inputs'!V90*('Step 1. Meteorological Inputs'!L90-'Step 3. Saturation Storage'!I75),0)</f>
        <v>#DIV/0!</v>
      </c>
      <c r="O75" s="21" t="e">
        <f>IF('Step 1. Meteorological Inputs'!L90&gt;'Step 3. Saturation Storage'!I75,'Step 2. Crown parameters'!$K$26, 0 )</f>
        <v>#DIV/0!</v>
      </c>
      <c r="P75" s="132" t="e">
        <f t="shared" si="7"/>
        <v>#DIV/0!</v>
      </c>
      <c r="Q75" s="120" t="e">
        <f>IF('Step 1. Meteorological Inputs'!L90&lt;'Step 3. Saturation Storage'!J75,'Step 1. Meteorological Inputs'!L90*'Step 2. Crown parameters'!$G$27, 0)</f>
        <v>#DIV/0!</v>
      </c>
      <c r="R75" s="21" t="e">
        <f>IF('Step 1. Meteorological Inputs'!L90&gt;'Step 3. Saturation Storage'!J75, 'Step 2. Crown parameters'!$G$27*'Step 3. Saturation Storage'!J75-'Step 2. Crown parameters'!$K$27, 0)</f>
        <v>#DIV/0!</v>
      </c>
      <c r="S75" s="21" t="e">
        <f>IF('Step 1. Meteorological Inputs'!L90&gt;'Step 3. Saturation Storage'!J75,'Step 1. Meteorological Inputs'!V90*('Step 1. Meteorological Inputs'!L90-'Step 3. Saturation Storage'!J75),0)</f>
        <v>#DIV/0!</v>
      </c>
      <c r="T75" s="21" t="e">
        <f>IF('Step 1. Meteorological Inputs'!L90&gt;'Step 3. Saturation Storage'!J75,'Step 2. Crown parameters'!$K$27, 0 )</f>
        <v>#DIV/0!</v>
      </c>
      <c r="U75" s="132" t="e">
        <f t="shared" si="8"/>
        <v>#DIV/0!</v>
      </c>
      <c r="V75" s="120" t="e">
        <f>IF('Step 1. Meteorological Inputs'!L90&lt;'Step 3. Saturation Storage'!K75,'Step 1. Meteorological Inputs'!L90*'Step 2. Crown parameters'!$G$28, 0)</f>
        <v>#DIV/0!</v>
      </c>
      <c r="W75" s="21" t="e">
        <f>IF('Step 1. Meteorological Inputs'!L90&gt;'Step 3. Saturation Storage'!K75, 'Step 2. Crown parameters'!$G$28*'Step 3. Saturation Storage'!K75-'Step 2. Crown parameters'!$K$28, 0)</f>
        <v>#DIV/0!</v>
      </c>
      <c r="X75" s="21" t="e">
        <f>IF('Step 1. Meteorological Inputs'!L90&gt;'Step 3. Saturation Storage'!K75,'Step 1. Meteorological Inputs'!V90*('Step 1. Meteorological Inputs'!L90-'Step 3. Saturation Storage'!K75),0)</f>
        <v>#DIV/0!</v>
      </c>
      <c r="Y75" s="21" t="e">
        <f>IF('Step 1. Meteorological Inputs'!L90&gt;'Step 3. Saturation Storage'!K75,'Step 2. Crown parameters'!$K$28, 0 )</f>
        <v>#DIV/0!</v>
      </c>
      <c r="Z75" s="132" t="e">
        <f t="shared" si="9"/>
        <v>#DIV/0!</v>
      </c>
      <c r="AA75" s="120" t="e">
        <f>IF('Step 1. Meteorological Inputs'!L90&lt;'Step 3. Saturation Storage'!L75,'Step 1. Meteorological Inputs'!L90*'Step 2. Crown parameters'!$G$29, 0)</f>
        <v>#DIV/0!</v>
      </c>
      <c r="AB75" s="21" t="e">
        <f>IF('Step 1. Meteorological Inputs'!L90&gt;'Step 3. Saturation Storage'!L75, 'Step 2. Crown parameters'!$G$29*'Step 3. Saturation Storage'!L75-'Step 2. Crown parameters'!$K$29, 0)</f>
        <v>#DIV/0!</v>
      </c>
      <c r="AC75" s="21" t="e">
        <f>IF('Step 1. Meteorological Inputs'!L90&gt;'Step 3. Saturation Storage'!L75,'Step 1. Meteorological Inputs'!V90*('Step 1. Meteorological Inputs'!L90-'Step 3. Saturation Storage'!L75),0)</f>
        <v>#DIV/0!</v>
      </c>
      <c r="AD75" s="21" t="e">
        <f>IF('Step 1. Meteorological Inputs'!L90&gt;'Step 3. Saturation Storage'!L75,'Step 2. Crown parameters'!$K$29, 0 )</f>
        <v>#DIV/0!</v>
      </c>
      <c r="AE75" s="132" t="e">
        <f t="shared" si="0"/>
        <v>#DIV/0!</v>
      </c>
      <c r="AF75" s="120" t="e">
        <f>IF('Step 1. Meteorological Inputs'!L90&lt;'Step 3. Saturation Storage'!M75,'Step 1. Meteorological Inputs'!L90*'Step 2. Crown parameters'!$G$30, 0)</f>
        <v>#DIV/0!</v>
      </c>
      <c r="AG75" s="21" t="e">
        <f>IF('Step 1. Meteorological Inputs'!L90&gt;'Step 3. Saturation Storage'!M75, 'Step 2. Crown parameters'!$G$30*'Step 3. Saturation Storage'!M75-'Step 2. Crown parameters'!$K$30, 0)</f>
        <v>#DIV/0!</v>
      </c>
      <c r="AH75" s="21" t="e">
        <f>IF('Step 1. Meteorological Inputs'!L90&gt;'Step 3. Saturation Storage'!M75,'Step 1. Meteorological Inputs'!V90*('Step 1. Meteorological Inputs'!L90-'Step 3. Saturation Storage'!M75),0)</f>
        <v>#DIV/0!</v>
      </c>
      <c r="AI75" s="21" t="e">
        <f>IF('Step 1. Meteorological Inputs'!L90&gt;'Step 3. Saturation Storage'!M75,'Step 2. Crown parameters'!$K$30, 0 )</f>
        <v>#DIV/0!</v>
      </c>
      <c r="AJ75" s="132" t="e">
        <f t="shared" si="1"/>
        <v>#DIV/0!</v>
      </c>
      <c r="AK75" s="66"/>
      <c r="AL75" s="66"/>
      <c r="AM75" s="66"/>
      <c r="AN75" s="66"/>
      <c r="AO75" s="66"/>
      <c r="AP75" s="66"/>
      <c r="AQ75" s="66"/>
      <c r="AR75" s="66"/>
      <c r="AS75" s="66"/>
      <c r="AT75" s="66"/>
      <c r="AU75" s="66"/>
      <c r="AV75" s="66"/>
      <c r="AW75" s="66"/>
      <c r="AX75" s="66"/>
      <c r="AY75" s="66"/>
      <c r="AZ75" s="66"/>
      <c r="BA75" s="66"/>
      <c r="BB75" s="66"/>
      <c r="BC75" s="66"/>
      <c r="BD75" s="66"/>
      <c r="BE75" s="66"/>
      <c r="BF75" s="66"/>
      <c r="BG75" s="66"/>
      <c r="BH75" s="66"/>
      <c r="BI75" s="66"/>
      <c r="BJ75" s="66"/>
      <c r="BK75" s="66"/>
      <c r="BL75" s="66"/>
      <c r="BM75" s="66"/>
      <c r="BN75" s="66"/>
      <c r="BO75" s="66"/>
      <c r="BP75" s="66"/>
      <c r="BQ75" s="66"/>
      <c r="BR75" s="66"/>
      <c r="BS75" s="66"/>
      <c r="BT75" s="66"/>
      <c r="BU75" s="66"/>
      <c r="BV75" s="66"/>
      <c r="BW75" s="66"/>
      <c r="BX75" s="66"/>
      <c r="BY75" s="66"/>
      <c r="BZ75" s="66"/>
      <c r="CA75" s="66"/>
      <c r="CB75" s="66"/>
      <c r="CC75" s="66"/>
      <c r="CD75" s="66"/>
      <c r="CE75" s="66"/>
      <c r="CF75" s="66"/>
      <c r="CG75" s="66"/>
      <c r="CH75" s="66"/>
      <c r="CI75" s="66"/>
      <c r="CJ75" s="66"/>
      <c r="CK75" s="66"/>
      <c r="CL75" s="66"/>
      <c r="CM75" s="66"/>
      <c r="CN75" s="66"/>
      <c r="CO75" s="66"/>
      <c r="CP75" s="66"/>
      <c r="CQ75" s="66"/>
      <c r="CR75" s="66"/>
      <c r="CS75" s="66"/>
      <c r="CT75" s="66"/>
      <c r="CU75" s="66"/>
      <c r="CV75" s="66"/>
      <c r="CW75" s="66"/>
      <c r="CX75" s="66"/>
      <c r="CY75" s="66"/>
      <c r="CZ75" s="66"/>
      <c r="DA75" s="66"/>
      <c r="DB75" s="66"/>
      <c r="DC75" s="66"/>
      <c r="DD75" s="66"/>
      <c r="DE75" s="66"/>
      <c r="DF75" s="66"/>
      <c r="DG75" s="66"/>
      <c r="DH75" s="66"/>
      <c r="DI75" s="66"/>
      <c r="DJ75" s="66"/>
      <c r="DK75" s="66"/>
      <c r="DL75" s="66"/>
      <c r="DM75" s="66"/>
      <c r="DN75" s="66"/>
      <c r="DO75" s="66"/>
      <c r="DP75" s="66"/>
      <c r="DQ75" s="66"/>
      <c r="DR75" s="66"/>
      <c r="DS75" s="66"/>
      <c r="DT75" s="66"/>
      <c r="DU75" s="66"/>
      <c r="DV75" s="66"/>
      <c r="DW75" s="66"/>
      <c r="DX75" s="66"/>
      <c r="DY75" s="66"/>
      <c r="DZ75" s="66"/>
      <c r="EA75" s="66"/>
      <c r="EB75" s="66"/>
      <c r="EC75" s="66"/>
      <c r="ED75" s="66"/>
      <c r="EE75" s="66"/>
      <c r="EF75" s="66"/>
      <c r="EG75" s="66"/>
      <c r="EH75" s="66"/>
      <c r="EI75" s="66"/>
      <c r="EJ75" s="66"/>
      <c r="EK75" s="66"/>
      <c r="EL75" s="66"/>
      <c r="EM75" s="66"/>
      <c r="EN75" s="66"/>
      <c r="EO75" s="66"/>
      <c r="EP75" s="66"/>
      <c r="EQ75" s="66"/>
      <c r="ER75" s="66"/>
      <c r="ES75" s="66"/>
      <c r="ET75" s="66"/>
      <c r="EU75" s="66"/>
      <c r="EV75" s="66"/>
      <c r="EW75" s="66"/>
      <c r="EX75" s="66"/>
      <c r="EY75" s="66"/>
      <c r="EZ75" s="66"/>
      <c r="FA75" s="66"/>
      <c r="FB75" s="66"/>
      <c r="FC75" s="66"/>
      <c r="FD75" s="66"/>
      <c r="FE75" s="66"/>
      <c r="FF75" s="66"/>
      <c r="FG75" s="66"/>
    </row>
    <row r="76" spans="1:163" s="34" customFormat="1" x14ac:dyDescent="0.2">
      <c r="A76" s="59"/>
      <c r="B76" s="60"/>
      <c r="C76" s="60"/>
      <c r="D76" s="120">
        <f>'Step 1. Meteorological Inputs'!D91</f>
        <v>0</v>
      </c>
      <c r="E76" s="21">
        <f>'Step 1. Meteorological Inputs'!E91</f>
        <v>0</v>
      </c>
      <c r="F76" s="132">
        <f>'Step 1. Meteorological Inputs'!F91</f>
        <v>0</v>
      </c>
      <c r="G76" s="120" t="e">
        <f>IF('Step 1. Meteorological Inputs'!L91&lt;'Step 3. Saturation Storage'!H76,'Step 1. Meteorological Inputs'!L91*'Step 2. Crown parameters'!$G$25, 0)</f>
        <v>#DIV/0!</v>
      </c>
      <c r="H76" s="21" t="e">
        <f>IF('Step 1. Meteorological Inputs'!L91&gt;'Step 3. Saturation Storage'!H76, 'Step 2. Crown parameters'!$G$25*'Step 3. Saturation Storage'!H76-'Step 2. Crown parameters'!$K$25, 0)</f>
        <v>#DIV/0!</v>
      </c>
      <c r="I76" s="21" t="e">
        <f>IF('Step 1. Meteorological Inputs'!L91&gt;'Step 3. Saturation Storage'!H76,'Step 1. Meteorological Inputs'!V91*('Step 1. Meteorological Inputs'!L91-'Step 3. Saturation Storage'!H76),0)</f>
        <v>#DIV/0!</v>
      </c>
      <c r="J76" s="21" t="e">
        <f>IF('Step 1. Meteorological Inputs'!L91&gt;'Step 3. Saturation Storage'!H76,'Step 2. Crown parameters'!$K$25, 0 )</f>
        <v>#DIV/0!</v>
      </c>
      <c r="K76" s="132" t="e">
        <f t="shared" si="6"/>
        <v>#DIV/0!</v>
      </c>
      <c r="L76" s="120" t="e">
        <f>IF('Step 1. Meteorological Inputs'!L91&lt;'Step 3. Saturation Storage'!I76,'Step 1. Meteorological Inputs'!L110*'Step 2. Crown parameters'!$G$26, 0)</f>
        <v>#DIV/0!</v>
      </c>
      <c r="M76" s="21" t="e">
        <f>IF('Step 1. Meteorological Inputs'!L91&gt;'Step 3. Saturation Storage'!I76, 'Step 2. Crown parameters'!$G$26*'Step 3. Saturation Storage'!I76-'Step 2. Crown parameters'!$K$26, 0)</f>
        <v>#DIV/0!</v>
      </c>
      <c r="N76" s="21" t="e">
        <f>IF('Step 1. Meteorological Inputs'!L91&gt;'Step 3. Saturation Storage'!I76,'Step 1. Meteorological Inputs'!V91*('Step 1. Meteorological Inputs'!L91-'Step 3. Saturation Storage'!I76),0)</f>
        <v>#DIV/0!</v>
      </c>
      <c r="O76" s="21" t="e">
        <f>IF('Step 1. Meteorological Inputs'!L91&gt;'Step 3. Saturation Storage'!I76,'Step 2. Crown parameters'!$K$26, 0 )</f>
        <v>#DIV/0!</v>
      </c>
      <c r="P76" s="132" t="e">
        <f t="shared" si="7"/>
        <v>#DIV/0!</v>
      </c>
      <c r="Q76" s="120" t="e">
        <f>IF('Step 1. Meteorological Inputs'!L91&lt;'Step 3. Saturation Storage'!J76,'Step 1. Meteorological Inputs'!L91*'Step 2. Crown parameters'!$G$27, 0)</f>
        <v>#DIV/0!</v>
      </c>
      <c r="R76" s="21" t="e">
        <f>IF('Step 1. Meteorological Inputs'!L91&gt;'Step 3. Saturation Storage'!J76, 'Step 2. Crown parameters'!$G$27*'Step 3. Saturation Storage'!J76-'Step 2. Crown parameters'!$K$27, 0)</f>
        <v>#DIV/0!</v>
      </c>
      <c r="S76" s="21" t="e">
        <f>IF('Step 1. Meteorological Inputs'!L91&gt;'Step 3. Saturation Storage'!J76,'Step 1. Meteorological Inputs'!V91*('Step 1. Meteorological Inputs'!L91-'Step 3. Saturation Storage'!J76),0)</f>
        <v>#DIV/0!</v>
      </c>
      <c r="T76" s="21" t="e">
        <f>IF('Step 1. Meteorological Inputs'!L91&gt;'Step 3. Saturation Storage'!J76,'Step 2. Crown parameters'!$K$27, 0 )</f>
        <v>#DIV/0!</v>
      </c>
      <c r="U76" s="132" t="e">
        <f t="shared" si="8"/>
        <v>#DIV/0!</v>
      </c>
      <c r="V76" s="120" t="e">
        <f>IF('Step 1. Meteorological Inputs'!L91&lt;'Step 3. Saturation Storage'!K76,'Step 1. Meteorological Inputs'!L91*'Step 2. Crown parameters'!$G$28, 0)</f>
        <v>#DIV/0!</v>
      </c>
      <c r="W76" s="21" t="e">
        <f>IF('Step 1. Meteorological Inputs'!L91&gt;'Step 3. Saturation Storage'!K76, 'Step 2. Crown parameters'!$G$28*'Step 3. Saturation Storage'!K76-'Step 2. Crown parameters'!$K$28, 0)</f>
        <v>#DIV/0!</v>
      </c>
      <c r="X76" s="21" t="e">
        <f>IF('Step 1. Meteorological Inputs'!L91&gt;'Step 3. Saturation Storage'!K76,'Step 1. Meteorological Inputs'!V91*('Step 1. Meteorological Inputs'!L91-'Step 3. Saturation Storage'!K76),0)</f>
        <v>#DIV/0!</v>
      </c>
      <c r="Y76" s="21" t="e">
        <f>IF('Step 1. Meteorological Inputs'!L91&gt;'Step 3. Saturation Storage'!K76,'Step 2. Crown parameters'!$K$28, 0 )</f>
        <v>#DIV/0!</v>
      </c>
      <c r="Z76" s="132" t="e">
        <f t="shared" si="9"/>
        <v>#DIV/0!</v>
      </c>
      <c r="AA76" s="120" t="e">
        <f>IF('Step 1. Meteorological Inputs'!L91&lt;'Step 3. Saturation Storage'!L76,'Step 1. Meteorological Inputs'!L91*'Step 2. Crown parameters'!$G$29, 0)</f>
        <v>#DIV/0!</v>
      </c>
      <c r="AB76" s="21" t="e">
        <f>IF('Step 1. Meteorological Inputs'!L91&gt;'Step 3. Saturation Storage'!L76, 'Step 2. Crown parameters'!$G$29*'Step 3. Saturation Storage'!L76-'Step 2. Crown parameters'!$K$29, 0)</f>
        <v>#DIV/0!</v>
      </c>
      <c r="AC76" s="21" t="e">
        <f>IF('Step 1. Meteorological Inputs'!L91&gt;'Step 3. Saturation Storage'!L76,'Step 1. Meteorological Inputs'!V91*('Step 1. Meteorological Inputs'!L91-'Step 3. Saturation Storage'!L76),0)</f>
        <v>#DIV/0!</v>
      </c>
      <c r="AD76" s="21" t="e">
        <f>IF('Step 1. Meteorological Inputs'!L91&gt;'Step 3. Saturation Storage'!L76,'Step 2. Crown parameters'!$K$29, 0 )</f>
        <v>#DIV/0!</v>
      </c>
      <c r="AE76" s="132" t="e">
        <f t="shared" si="0"/>
        <v>#DIV/0!</v>
      </c>
      <c r="AF76" s="120" t="e">
        <f>IF('Step 1. Meteorological Inputs'!L91&lt;'Step 3. Saturation Storage'!M76,'Step 1. Meteorological Inputs'!L91*'Step 2. Crown parameters'!$G$30, 0)</f>
        <v>#DIV/0!</v>
      </c>
      <c r="AG76" s="21" t="e">
        <f>IF('Step 1. Meteorological Inputs'!L91&gt;'Step 3. Saturation Storage'!M76, 'Step 2. Crown parameters'!$G$30*'Step 3. Saturation Storage'!M76-'Step 2. Crown parameters'!$K$30, 0)</f>
        <v>#DIV/0!</v>
      </c>
      <c r="AH76" s="21" t="e">
        <f>IF('Step 1. Meteorological Inputs'!L91&gt;'Step 3. Saturation Storage'!M76,'Step 1. Meteorological Inputs'!V91*('Step 1. Meteorological Inputs'!L91-'Step 3. Saturation Storage'!M76),0)</f>
        <v>#DIV/0!</v>
      </c>
      <c r="AI76" s="21" t="e">
        <f>IF('Step 1. Meteorological Inputs'!L91&gt;'Step 3. Saturation Storage'!M76,'Step 2. Crown parameters'!$K$30, 0 )</f>
        <v>#DIV/0!</v>
      </c>
      <c r="AJ76" s="132" t="e">
        <f t="shared" si="1"/>
        <v>#DIV/0!</v>
      </c>
      <c r="AK76" s="66"/>
      <c r="AL76" s="66"/>
      <c r="AM76" s="66"/>
      <c r="AN76" s="66"/>
      <c r="AO76" s="66"/>
      <c r="AP76" s="66"/>
      <c r="AQ76" s="66"/>
      <c r="AR76" s="66"/>
      <c r="AS76" s="66"/>
      <c r="AT76" s="66"/>
      <c r="AU76" s="66"/>
      <c r="AV76" s="66"/>
      <c r="AW76" s="66"/>
      <c r="AX76" s="66"/>
      <c r="AY76" s="66"/>
      <c r="AZ76" s="66"/>
      <c r="BA76" s="66"/>
      <c r="BB76" s="66"/>
      <c r="BC76" s="66"/>
      <c r="BD76" s="66"/>
      <c r="BE76" s="66"/>
      <c r="BF76" s="66"/>
      <c r="BG76" s="66"/>
      <c r="BH76" s="66"/>
      <c r="BI76" s="66"/>
      <c r="BJ76" s="66"/>
      <c r="BK76" s="66"/>
      <c r="BL76" s="66"/>
      <c r="BM76" s="66"/>
      <c r="BN76" s="66"/>
      <c r="BO76" s="66"/>
      <c r="BP76" s="66"/>
      <c r="BQ76" s="66"/>
      <c r="BR76" s="66"/>
      <c r="BS76" s="66"/>
      <c r="BT76" s="66"/>
      <c r="BU76" s="66"/>
      <c r="BV76" s="66"/>
      <c r="BW76" s="66"/>
      <c r="BX76" s="66"/>
      <c r="BY76" s="66"/>
      <c r="BZ76" s="66"/>
      <c r="CA76" s="66"/>
      <c r="CB76" s="66"/>
      <c r="CC76" s="66"/>
      <c r="CD76" s="66"/>
      <c r="CE76" s="66"/>
      <c r="CF76" s="66"/>
      <c r="CG76" s="66"/>
      <c r="CH76" s="66"/>
      <c r="CI76" s="66"/>
      <c r="CJ76" s="66"/>
      <c r="CK76" s="66"/>
      <c r="CL76" s="66"/>
      <c r="CM76" s="66"/>
      <c r="CN76" s="66"/>
      <c r="CO76" s="66"/>
      <c r="CP76" s="66"/>
      <c r="CQ76" s="66"/>
      <c r="CR76" s="66"/>
      <c r="CS76" s="66"/>
      <c r="CT76" s="66"/>
      <c r="CU76" s="66"/>
      <c r="CV76" s="66"/>
      <c r="CW76" s="66"/>
      <c r="CX76" s="66"/>
      <c r="CY76" s="66"/>
      <c r="CZ76" s="66"/>
      <c r="DA76" s="66"/>
      <c r="DB76" s="66"/>
      <c r="DC76" s="66"/>
      <c r="DD76" s="66"/>
      <c r="DE76" s="66"/>
      <c r="DF76" s="66"/>
      <c r="DG76" s="66"/>
      <c r="DH76" s="66"/>
      <c r="DI76" s="66"/>
      <c r="DJ76" s="66"/>
      <c r="DK76" s="66"/>
      <c r="DL76" s="66"/>
      <c r="DM76" s="66"/>
      <c r="DN76" s="66"/>
      <c r="DO76" s="66"/>
      <c r="DP76" s="66"/>
      <c r="DQ76" s="66"/>
      <c r="DR76" s="66"/>
      <c r="DS76" s="66"/>
      <c r="DT76" s="66"/>
      <c r="DU76" s="66"/>
      <c r="DV76" s="66"/>
      <c r="DW76" s="66"/>
      <c r="DX76" s="66"/>
      <c r="DY76" s="66"/>
      <c r="DZ76" s="66"/>
      <c r="EA76" s="66"/>
      <c r="EB76" s="66"/>
      <c r="EC76" s="66"/>
      <c r="ED76" s="66"/>
      <c r="EE76" s="66"/>
      <c r="EF76" s="66"/>
      <c r="EG76" s="66"/>
      <c r="EH76" s="66"/>
      <c r="EI76" s="66"/>
      <c r="EJ76" s="66"/>
      <c r="EK76" s="66"/>
      <c r="EL76" s="66"/>
      <c r="EM76" s="66"/>
      <c r="EN76" s="66"/>
      <c r="EO76" s="66"/>
      <c r="EP76" s="66"/>
      <c r="EQ76" s="66"/>
      <c r="ER76" s="66"/>
      <c r="ES76" s="66"/>
      <c r="ET76" s="66"/>
      <c r="EU76" s="66"/>
      <c r="EV76" s="66"/>
      <c r="EW76" s="66"/>
      <c r="EX76" s="66"/>
      <c r="EY76" s="66"/>
      <c r="EZ76" s="66"/>
      <c r="FA76" s="66"/>
      <c r="FB76" s="66"/>
      <c r="FC76" s="66"/>
      <c r="FD76" s="66"/>
      <c r="FE76" s="66"/>
      <c r="FF76" s="66"/>
      <c r="FG76" s="66"/>
    </row>
    <row r="77" spans="1:163" s="34" customFormat="1" x14ac:dyDescent="0.2">
      <c r="A77" s="59"/>
      <c r="B77" s="60"/>
      <c r="C77" s="60"/>
      <c r="D77" s="120">
        <f>'Step 1. Meteorological Inputs'!D92</f>
        <v>0</v>
      </c>
      <c r="E77" s="21">
        <f>'Step 1. Meteorological Inputs'!E92</f>
        <v>0</v>
      </c>
      <c r="F77" s="132">
        <f>'Step 1. Meteorological Inputs'!F92</f>
        <v>0</v>
      </c>
      <c r="G77" s="120" t="e">
        <f>IF('Step 1. Meteorological Inputs'!L92&lt;'Step 3. Saturation Storage'!H77,'Step 1. Meteorological Inputs'!L92*'Step 2. Crown parameters'!$G$25, 0)</f>
        <v>#DIV/0!</v>
      </c>
      <c r="H77" s="21" t="e">
        <f>IF('Step 1. Meteorological Inputs'!L92&gt;'Step 3. Saturation Storage'!H77, 'Step 2. Crown parameters'!$G$25*'Step 3. Saturation Storage'!H77-'Step 2. Crown parameters'!$K$25, 0)</f>
        <v>#DIV/0!</v>
      </c>
      <c r="I77" s="21" t="e">
        <f>IF('Step 1. Meteorological Inputs'!L92&gt;'Step 3. Saturation Storage'!H77,'Step 1. Meteorological Inputs'!V92*('Step 1. Meteorological Inputs'!L92-'Step 3. Saturation Storage'!H77),0)</f>
        <v>#DIV/0!</v>
      </c>
      <c r="J77" s="21" t="e">
        <f>IF('Step 1. Meteorological Inputs'!L92&gt;'Step 3. Saturation Storage'!H77,'Step 2. Crown parameters'!$K$25, 0 )</f>
        <v>#DIV/0!</v>
      </c>
      <c r="K77" s="132" t="e">
        <f t="shared" si="6"/>
        <v>#DIV/0!</v>
      </c>
      <c r="L77" s="120" t="e">
        <f>IF('Step 1. Meteorological Inputs'!L92&lt;'Step 3. Saturation Storage'!I77,'Step 1. Meteorological Inputs'!L111*'Step 2. Crown parameters'!$G$26, 0)</f>
        <v>#DIV/0!</v>
      </c>
      <c r="M77" s="21" t="e">
        <f>IF('Step 1. Meteorological Inputs'!L92&gt;'Step 3. Saturation Storage'!I77, 'Step 2. Crown parameters'!$G$26*'Step 3. Saturation Storage'!I77-'Step 2. Crown parameters'!$K$26, 0)</f>
        <v>#DIV/0!</v>
      </c>
      <c r="N77" s="21" t="e">
        <f>IF('Step 1. Meteorological Inputs'!L92&gt;'Step 3. Saturation Storage'!I77,'Step 1. Meteorological Inputs'!V92*('Step 1. Meteorological Inputs'!L92-'Step 3. Saturation Storage'!I77),0)</f>
        <v>#DIV/0!</v>
      </c>
      <c r="O77" s="21" t="e">
        <f>IF('Step 1. Meteorological Inputs'!L92&gt;'Step 3. Saturation Storage'!I77,'Step 2. Crown parameters'!$K$26, 0 )</f>
        <v>#DIV/0!</v>
      </c>
      <c r="P77" s="132" t="e">
        <f t="shared" si="7"/>
        <v>#DIV/0!</v>
      </c>
      <c r="Q77" s="120" t="e">
        <f>IF('Step 1. Meteorological Inputs'!L92&lt;'Step 3. Saturation Storage'!J77,'Step 1. Meteorological Inputs'!L92*'Step 2. Crown parameters'!$G$27, 0)</f>
        <v>#DIV/0!</v>
      </c>
      <c r="R77" s="21" t="e">
        <f>IF('Step 1. Meteorological Inputs'!L92&gt;'Step 3. Saturation Storage'!J77, 'Step 2. Crown parameters'!$G$27*'Step 3. Saturation Storage'!J77-'Step 2. Crown parameters'!$K$27, 0)</f>
        <v>#DIV/0!</v>
      </c>
      <c r="S77" s="21" t="e">
        <f>IF('Step 1. Meteorological Inputs'!L92&gt;'Step 3. Saturation Storage'!J77,'Step 1. Meteorological Inputs'!V92*('Step 1. Meteorological Inputs'!L92-'Step 3. Saturation Storage'!J77),0)</f>
        <v>#DIV/0!</v>
      </c>
      <c r="T77" s="21" t="e">
        <f>IF('Step 1. Meteorological Inputs'!L92&gt;'Step 3. Saturation Storage'!J77,'Step 2. Crown parameters'!$K$27, 0 )</f>
        <v>#DIV/0!</v>
      </c>
      <c r="U77" s="132" t="e">
        <f t="shared" si="8"/>
        <v>#DIV/0!</v>
      </c>
      <c r="V77" s="120" t="e">
        <f>IF('Step 1. Meteorological Inputs'!L92&lt;'Step 3. Saturation Storage'!K77,'Step 1. Meteorological Inputs'!L92*'Step 2. Crown parameters'!$G$28, 0)</f>
        <v>#DIV/0!</v>
      </c>
      <c r="W77" s="21" t="e">
        <f>IF('Step 1. Meteorological Inputs'!L92&gt;'Step 3. Saturation Storage'!K77, 'Step 2. Crown parameters'!$G$28*'Step 3. Saturation Storage'!K77-'Step 2. Crown parameters'!$K$28, 0)</f>
        <v>#DIV/0!</v>
      </c>
      <c r="X77" s="21" t="e">
        <f>IF('Step 1. Meteorological Inputs'!L92&gt;'Step 3. Saturation Storage'!K77,'Step 1. Meteorological Inputs'!V92*('Step 1. Meteorological Inputs'!L92-'Step 3. Saturation Storage'!K77),0)</f>
        <v>#DIV/0!</v>
      </c>
      <c r="Y77" s="21" t="e">
        <f>IF('Step 1. Meteorological Inputs'!L92&gt;'Step 3. Saturation Storage'!K77,'Step 2. Crown parameters'!$K$28, 0 )</f>
        <v>#DIV/0!</v>
      </c>
      <c r="Z77" s="132" t="e">
        <f t="shared" si="9"/>
        <v>#DIV/0!</v>
      </c>
      <c r="AA77" s="120" t="e">
        <f>IF('Step 1. Meteorological Inputs'!L92&lt;'Step 3. Saturation Storage'!L77,'Step 1. Meteorological Inputs'!L92*'Step 2. Crown parameters'!$G$29, 0)</f>
        <v>#DIV/0!</v>
      </c>
      <c r="AB77" s="21" t="e">
        <f>IF('Step 1. Meteorological Inputs'!L92&gt;'Step 3. Saturation Storage'!L77, 'Step 2. Crown parameters'!$G$29*'Step 3. Saturation Storage'!L77-'Step 2. Crown parameters'!$K$29, 0)</f>
        <v>#DIV/0!</v>
      </c>
      <c r="AC77" s="21" t="e">
        <f>IF('Step 1. Meteorological Inputs'!L92&gt;'Step 3. Saturation Storage'!L77,'Step 1. Meteorological Inputs'!V92*('Step 1. Meteorological Inputs'!L92-'Step 3. Saturation Storage'!L77),0)</f>
        <v>#DIV/0!</v>
      </c>
      <c r="AD77" s="21" t="e">
        <f>IF('Step 1. Meteorological Inputs'!L92&gt;'Step 3. Saturation Storage'!L77,'Step 2. Crown parameters'!$K$29, 0 )</f>
        <v>#DIV/0!</v>
      </c>
      <c r="AE77" s="132" t="e">
        <f t="shared" ref="AE77:AE195" si="10">AA77+AB77+AC77+AD77</f>
        <v>#DIV/0!</v>
      </c>
      <c r="AF77" s="120" t="e">
        <f>IF('Step 1. Meteorological Inputs'!L92&lt;'Step 3. Saturation Storage'!M77,'Step 1. Meteorological Inputs'!L92*'Step 2. Crown parameters'!$G$30, 0)</f>
        <v>#DIV/0!</v>
      </c>
      <c r="AG77" s="21" t="e">
        <f>IF('Step 1. Meteorological Inputs'!L92&gt;'Step 3. Saturation Storage'!M77, 'Step 2. Crown parameters'!$G$30*'Step 3. Saturation Storage'!M77-'Step 2. Crown parameters'!$K$30, 0)</f>
        <v>#DIV/0!</v>
      </c>
      <c r="AH77" s="21" t="e">
        <f>IF('Step 1. Meteorological Inputs'!L92&gt;'Step 3. Saturation Storage'!M77,'Step 1. Meteorological Inputs'!V92*('Step 1. Meteorological Inputs'!L92-'Step 3. Saturation Storage'!M77),0)</f>
        <v>#DIV/0!</v>
      </c>
      <c r="AI77" s="21" t="e">
        <f>IF('Step 1. Meteorological Inputs'!L92&gt;'Step 3. Saturation Storage'!M77,'Step 2. Crown parameters'!$K$30, 0 )</f>
        <v>#DIV/0!</v>
      </c>
      <c r="AJ77" s="132" t="e">
        <f t="shared" si="1"/>
        <v>#DIV/0!</v>
      </c>
      <c r="AK77" s="66"/>
      <c r="AL77" s="66"/>
      <c r="AM77" s="66"/>
      <c r="AN77" s="66"/>
      <c r="AO77" s="66"/>
      <c r="AP77" s="66"/>
      <c r="AQ77" s="66"/>
      <c r="AR77" s="66"/>
      <c r="AS77" s="66"/>
      <c r="AT77" s="66"/>
      <c r="AU77" s="66"/>
      <c r="AV77" s="66"/>
      <c r="AW77" s="66"/>
      <c r="AX77" s="66"/>
      <c r="AY77" s="66"/>
      <c r="AZ77" s="66"/>
      <c r="BA77" s="66"/>
      <c r="BB77" s="66"/>
      <c r="BC77" s="66"/>
      <c r="BD77" s="66"/>
      <c r="BE77" s="66"/>
      <c r="BF77" s="66"/>
      <c r="BG77" s="66"/>
      <c r="BH77" s="66"/>
      <c r="BI77" s="66"/>
      <c r="BJ77" s="66"/>
      <c r="BK77" s="66"/>
      <c r="BL77" s="66"/>
      <c r="BM77" s="66"/>
      <c r="BN77" s="66"/>
      <c r="BO77" s="66"/>
      <c r="BP77" s="66"/>
      <c r="BQ77" s="66"/>
      <c r="BR77" s="66"/>
      <c r="BS77" s="66"/>
      <c r="BT77" s="66"/>
      <c r="BU77" s="66"/>
      <c r="BV77" s="66"/>
      <c r="BW77" s="66"/>
      <c r="BX77" s="66"/>
      <c r="BY77" s="66"/>
      <c r="BZ77" s="66"/>
      <c r="CA77" s="66"/>
      <c r="CB77" s="66"/>
      <c r="CC77" s="66"/>
      <c r="CD77" s="66"/>
      <c r="CE77" s="66"/>
      <c r="CF77" s="66"/>
      <c r="CG77" s="66"/>
      <c r="CH77" s="66"/>
      <c r="CI77" s="66"/>
      <c r="CJ77" s="66"/>
      <c r="CK77" s="66"/>
      <c r="CL77" s="66"/>
      <c r="CM77" s="66"/>
      <c r="CN77" s="66"/>
      <c r="CO77" s="66"/>
      <c r="CP77" s="66"/>
      <c r="CQ77" s="66"/>
      <c r="CR77" s="66"/>
      <c r="CS77" s="66"/>
      <c r="CT77" s="66"/>
      <c r="CU77" s="66"/>
      <c r="CV77" s="66"/>
      <c r="CW77" s="66"/>
      <c r="CX77" s="66"/>
      <c r="CY77" s="66"/>
      <c r="CZ77" s="66"/>
      <c r="DA77" s="66"/>
      <c r="DB77" s="66"/>
      <c r="DC77" s="66"/>
      <c r="DD77" s="66"/>
      <c r="DE77" s="66"/>
      <c r="DF77" s="66"/>
      <c r="DG77" s="66"/>
      <c r="DH77" s="66"/>
      <c r="DI77" s="66"/>
      <c r="DJ77" s="66"/>
      <c r="DK77" s="66"/>
      <c r="DL77" s="66"/>
      <c r="DM77" s="66"/>
      <c r="DN77" s="66"/>
      <c r="DO77" s="66"/>
      <c r="DP77" s="66"/>
      <c r="DQ77" s="66"/>
      <c r="DR77" s="66"/>
      <c r="DS77" s="66"/>
      <c r="DT77" s="66"/>
      <c r="DU77" s="66"/>
      <c r="DV77" s="66"/>
      <c r="DW77" s="66"/>
      <c r="DX77" s="66"/>
      <c r="DY77" s="66"/>
      <c r="DZ77" s="66"/>
      <c r="EA77" s="66"/>
      <c r="EB77" s="66"/>
      <c r="EC77" s="66"/>
      <c r="ED77" s="66"/>
      <c r="EE77" s="66"/>
      <c r="EF77" s="66"/>
      <c r="EG77" s="66"/>
      <c r="EH77" s="66"/>
      <c r="EI77" s="66"/>
      <c r="EJ77" s="66"/>
      <c r="EK77" s="66"/>
      <c r="EL77" s="66"/>
      <c r="EM77" s="66"/>
      <c r="EN77" s="66"/>
      <c r="EO77" s="66"/>
      <c r="EP77" s="66"/>
      <c r="EQ77" s="66"/>
      <c r="ER77" s="66"/>
      <c r="ES77" s="66"/>
      <c r="ET77" s="66"/>
      <c r="EU77" s="66"/>
      <c r="EV77" s="66"/>
      <c r="EW77" s="66"/>
      <c r="EX77" s="66"/>
      <c r="EY77" s="66"/>
      <c r="EZ77" s="66"/>
      <c r="FA77" s="66"/>
      <c r="FB77" s="66"/>
      <c r="FC77" s="66"/>
      <c r="FD77" s="66"/>
      <c r="FE77" s="66"/>
      <c r="FF77" s="66"/>
      <c r="FG77" s="66"/>
    </row>
    <row r="78" spans="1:163" s="34" customFormat="1" x14ac:dyDescent="0.2">
      <c r="A78" s="59"/>
      <c r="B78" s="60"/>
      <c r="C78" s="60"/>
      <c r="D78" s="120">
        <f>'Step 1. Meteorological Inputs'!D93</f>
        <v>0</v>
      </c>
      <c r="E78" s="21">
        <f>'Step 1. Meteorological Inputs'!E93</f>
        <v>0</v>
      </c>
      <c r="F78" s="132">
        <f>'Step 1. Meteorological Inputs'!F93</f>
        <v>0</v>
      </c>
      <c r="G78" s="120" t="e">
        <f>IF('Step 1. Meteorological Inputs'!L93&lt;'Step 3. Saturation Storage'!H78,'Step 1. Meteorological Inputs'!L93*'Step 2. Crown parameters'!$G$25, 0)</f>
        <v>#DIV/0!</v>
      </c>
      <c r="H78" s="21" t="e">
        <f>IF('Step 1. Meteorological Inputs'!L93&gt;'Step 3. Saturation Storage'!H78, 'Step 2. Crown parameters'!$G$25*'Step 3. Saturation Storage'!H78-'Step 2. Crown parameters'!$K$25, 0)</f>
        <v>#DIV/0!</v>
      </c>
      <c r="I78" s="21" t="e">
        <f>IF('Step 1. Meteorological Inputs'!L93&gt;'Step 3. Saturation Storage'!H78,'Step 1. Meteorological Inputs'!V93*('Step 1. Meteorological Inputs'!L93-'Step 3. Saturation Storage'!H78),0)</f>
        <v>#DIV/0!</v>
      </c>
      <c r="J78" s="21" t="e">
        <f>IF('Step 1. Meteorological Inputs'!L93&gt;'Step 3. Saturation Storage'!H78,'Step 2. Crown parameters'!$K$25, 0 )</f>
        <v>#DIV/0!</v>
      </c>
      <c r="K78" s="132" t="e">
        <f t="shared" si="6"/>
        <v>#DIV/0!</v>
      </c>
      <c r="L78" s="120" t="e">
        <f>IF('Step 1. Meteorological Inputs'!L93&lt;'Step 3. Saturation Storage'!I78,'Step 1. Meteorological Inputs'!L112*'Step 2. Crown parameters'!$G$26, 0)</f>
        <v>#DIV/0!</v>
      </c>
      <c r="M78" s="21" t="e">
        <f>IF('Step 1. Meteorological Inputs'!L93&gt;'Step 3. Saturation Storage'!I78, 'Step 2. Crown parameters'!$G$26*'Step 3. Saturation Storage'!I78-'Step 2. Crown parameters'!$K$26, 0)</f>
        <v>#DIV/0!</v>
      </c>
      <c r="N78" s="21" t="e">
        <f>IF('Step 1. Meteorological Inputs'!L93&gt;'Step 3. Saturation Storage'!I78,'Step 1. Meteorological Inputs'!V93*('Step 1. Meteorological Inputs'!L93-'Step 3. Saturation Storage'!I78),0)</f>
        <v>#DIV/0!</v>
      </c>
      <c r="O78" s="21" t="e">
        <f>IF('Step 1. Meteorological Inputs'!L93&gt;'Step 3. Saturation Storage'!I78,'Step 2. Crown parameters'!$K$26, 0 )</f>
        <v>#DIV/0!</v>
      </c>
      <c r="P78" s="132" t="e">
        <f t="shared" si="7"/>
        <v>#DIV/0!</v>
      </c>
      <c r="Q78" s="120" t="e">
        <f>IF('Step 1. Meteorological Inputs'!L93&lt;'Step 3. Saturation Storage'!J78,'Step 1. Meteorological Inputs'!L93*'Step 2. Crown parameters'!$G$27, 0)</f>
        <v>#DIV/0!</v>
      </c>
      <c r="R78" s="21" t="e">
        <f>IF('Step 1. Meteorological Inputs'!L93&gt;'Step 3. Saturation Storage'!J78, 'Step 2. Crown parameters'!$G$27*'Step 3. Saturation Storage'!J78-'Step 2. Crown parameters'!$K$27, 0)</f>
        <v>#DIV/0!</v>
      </c>
      <c r="S78" s="21" t="e">
        <f>IF('Step 1. Meteorological Inputs'!L93&gt;'Step 3. Saturation Storage'!J78,'Step 1. Meteorological Inputs'!V93*('Step 1. Meteorological Inputs'!L93-'Step 3. Saturation Storage'!J78),0)</f>
        <v>#DIV/0!</v>
      </c>
      <c r="T78" s="21" t="e">
        <f>IF('Step 1. Meteorological Inputs'!L93&gt;'Step 3. Saturation Storage'!J78,'Step 2. Crown parameters'!$K$27, 0 )</f>
        <v>#DIV/0!</v>
      </c>
      <c r="U78" s="132" t="e">
        <f t="shared" si="8"/>
        <v>#DIV/0!</v>
      </c>
      <c r="V78" s="120" t="e">
        <f>IF('Step 1. Meteorological Inputs'!L93&lt;'Step 3. Saturation Storage'!K78,'Step 1. Meteorological Inputs'!L93*'Step 2. Crown parameters'!$G$28, 0)</f>
        <v>#DIV/0!</v>
      </c>
      <c r="W78" s="21" t="e">
        <f>IF('Step 1. Meteorological Inputs'!L93&gt;'Step 3. Saturation Storage'!K78, 'Step 2. Crown parameters'!$G$28*'Step 3. Saturation Storage'!K78-'Step 2. Crown parameters'!$K$28, 0)</f>
        <v>#DIV/0!</v>
      </c>
      <c r="X78" s="21" t="e">
        <f>IF('Step 1. Meteorological Inputs'!L93&gt;'Step 3. Saturation Storage'!K78,'Step 1. Meteorological Inputs'!V93*('Step 1. Meteorological Inputs'!L93-'Step 3. Saturation Storage'!K78),0)</f>
        <v>#DIV/0!</v>
      </c>
      <c r="Y78" s="21" t="e">
        <f>IF('Step 1. Meteorological Inputs'!L93&gt;'Step 3. Saturation Storage'!K78,'Step 2. Crown parameters'!$K$28, 0 )</f>
        <v>#DIV/0!</v>
      </c>
      <c r="Z78" s="132" t="e">
        <f t="shared" si="9"/>
        <v>#DIV/0!</v>
      </c>
      <c r="AA78" s="120" t="e">
        <f>IF('Step 1. Meteorological Inputs'!L93&lt;'Step 3. Saturation Storage'!L78,'Step 1. Meteorological Inputs'!L93*'Step 2. Crown parameters'!$G$29, 0)</f>
        <v>#DIV/0!</v>
      </c>
      <c r="AB78" s="21" t="e">
        <f>IF('Step 1. Meteorological Inputs'!L93&gt;'Step 3. Saturation Storage'!L78, 'Step 2. Crown parameters'!$G$29*'Step 3. Saturation Storage'!L78-'Step 2. Crown parameters'!$K$29, 0)</f>
        <v>#DIV/0!</v>
      </c>
      <c r="AC78" s="21" t="e">
        <f>IF('Step 1. Meteorological Inputs'!L93&gt;'Step 3. Saturation Storage'!L78,'Step 1. Meteorological Inputs'!V93*('Step 1. Meteorological Inputs'!L93-'Step 3. Saturation Storage'!L78),0)</f>
        <v>#DIV/0!</v>
      </c>
      <c r="AD78" s="21" t="e">
        <f>IF('Step 1. Meteorological Inputs'!L93&gt;'Step 3. Saturation Storage'!L78,'Step 2. Crown parameters'!$K$29, 0 )</f>
        <v>#DIV/0!</v>
      </c>
      <c r="AE78" s="132" t="e">
        <f t="shared" si="10"/>
        <v>#DIV/0!</v>
      </c>
      <c r="AF78" s="120" t="e">
        <f>IF('Step 1. Meteorological Inputs'!L93&lt;'Step 3. Saturation Storage'!M78,'Step 1. Meteorological Inputs'!L93*'Step 2. Crown parameters'!$G$30, 0)</f>
        <v>#DIV/0!</v>
      </c>
      <c r="AG78" s="21" t="e">
        <f>IF('Step 1. Meteorological Inputs'!L93&gt;'Step 3. Saturation Storage'!M78, 'Step 2. Crown parameters'!$G$30*'Step 3. Saturation Storage'!M78-'Step 2. Crown parameters'!$K$30, 0)</f>
        <v>#DIV/0!</v>
      </c>
      <c r="AH78" s="21" t="e">
        <f>IF('Step 1. Meteorological Inputs'!L93&gt;'Step 3. Saturation Storage'!M78,'Step 1. Meteorological Inputs'!V93*('Step 1. Meteorological Inputs'!L93-'Step 3. Saturation Storage'!M78),0)</f>
        <v>#DIV/0!</v>
      </c>
      <c r="AI78" s="21" t="e">
        <f>IF('Step 1. Meteorological Inputs'!L93&gt;'Step 3. Saturation Storage'!M78,'Step 2. Crown parameters'!$K$30, 0 )</f>
        <v>#DIV/0!</v>
      </c>
      <c r="AJ78" s="132" t="e">
        <f t="shared" si="1"/>
        <v>#DIV/0!</v>
      </c>
      <c r="AK78" s="66"/>
      <c r="AL78" s="66"/>
      <c r="AM78" s="66"/>
      <c r="AN78" s="66"/>
      <c r="AO78" s="66"/>
      <c r="AP78" s="66"/>
      <c r="AQ78" s="66"/>
      <c r="AR78" s="66"/>
      <c r="AS78" s="66"/>
      <c r="AT78" s="66"/>
      <c r="AU78" s="66"/>
      <c r="AV78" s="66"/>
      <c r="AW78" s="66"/>
      <c r="AX78" s="66"/>
      <c r="AY78" s="66"/>
      <c r="AZ78" s="66"/>
      <c r="BA78" s="66"/>
      <c r="BB78" s="66"/>
      <c r="BC78" s="66"/>
      <c r="BD78" s="66"/>
      <c r="BE78" s="66"/>
      <c r="BF78" s="66"/>
      <c r="BG78" s="66"/>
      <c r="BH78" s="66"/>
      <c r="BI78" s="66"/>
      <c r="BJ78" s="66"/>
      <c r="BK78" s="66"/>
      <c r="BL78" s="66"/>
      <c r="BM78" s="66"/>
      <c r="BN78" s="66"/>
      <c r="BO78" s="66"/>
      <c r="BP78" s="66"/>
      <c r="BQ78" s="66"/>
      <c r="BR78" s="66"/>
      <c r="BS78" s="66"/>
      <c r="BT78" s="66"/>
      <c r="BU78" s="66"/>
      <c r="BV78" s="66"/>
      <c r="BW78" s="66"/>
      <c r="BX78" s="66"/>
      <c r="BY78" s="66"/>
      <c r="BZ78" s="66"/>
      <c r="CA78" s="66"/>
      <c r="CB78" s="66"/>
      <c r="CC78" s="66"/>
      <c r="CD78" s="66"/>
      <c r="CE78" s="66"/>
      <c r="CF78" s="66"/>
      <c r="CG78" s="66"/>
      <c r="CH78" s="66"/>
      <c r="CI78" s="66"/>
      <c r="CJ78" s="66"/>
      <c r="CK78" s="66"/>
      <c r="CL78" s="66"/>
      <c r="CM78" s="66"/>
      <c r="CN78" s="66"/>
      <c r="CO78" s="66"/>
      <c r="CP78" s="66"/>
      <c r="CQ78" s="66"/>
      <c r="CR78" s="66"/>
      <c r="CS78" s="66"/>
      <c r="CT78" s="66"/>
      <c r="CU78" s="66"/>
      <c r="CV78" s="66"/>
      <c r="CW78" s="66"/>
      <c r="CX78" s="66"/>
      <c r="CY78" s="66"/>
      <c r="CZ78" s="66"/>
      <c r="DA78" s="66"/>
      <c r="DB78" s="66"/>
      <c r="DC78" s="66"/>
      <c r="DD78" s="66"/>
      <c r="DE78" s="66"/>
      <c r="DF78" s="66"/>
      <c r="DG78" s="66"/>
      <c r="DH78" s="66"/>
      <c r="DI78" s="66"/>
      <c r="DJ78" s="66"/>
      <c r="DK78" s="66"/>
      <c r="DL78" s="66"/>
      <c r="DM78" s="66"/>
      <c r="DN78" s="66"/>
      <c r="DO78" s="66"/>
      <c r="DP78" s="66"/>
      <c r="DQ78" s="66"/>
      <c r="DR78" s="66"/>
      <c r="DS78" s="66"/>
      <c r="DT78" s="66"/>
      <c r="DU78" s="66"/>
      <c r="DV78" s="66"/>
      <c r="DW78" s="66"/>
      <c r="DX78" s="66"/>
      <c r="DY78" s="66"/>
      <c r="DZ78" s="66"/>
      <c r="EA78" s="66"/>
      <c r="EB78" s="66"/>
      <c r="EC78" s="66"/>
      <c r="ED78" s="66"/>
      <c r="EE78" s="66"/>
      <c r="EF78" s="66"/>
      <c r="EG78" s="66"/>
      <c r="EH78" s="66"/>
      <c r="EI78" s="66"/>
      <c r="EJ78" s="66"/>
      <c r="EK78" s="66"/>
      <c r="EL78" s="66"/>
      <c r="EM78" s="66"/>
      <c r="EN78" s="66"/>
      <c r="EO78" s="66"/>
      <c r="EP78" s="66"/>
      <c r="EQ78" s="66"/>
      <c r="ER78" s="66"/>
      <c r="ES78" s="66"/>
      <c r="ET78" s="66"/>
      <c r="EU78" s="66"/>
      <c r="EV78" s="66"/>
      <c r="EW78" s="66"/>
      <c r="EX78" s="66"/>
      <c r="EY78" s="66"/>
      <c r="EZ78" s="66"/>
      <c r="FA78" s="66"/>
      <c r="FB78" s="66"/>
      <c r="FC78" s="66"/>
      <c r="FD78" s="66"/>
      <c r="FE78" s="66"/>
      <c r="FF78" s="66"/>
      <c r="FG78" s="66"/>
    </row>
    <row r="79" spans="1:163" s="34" customFormat="1" x14ac:dyDescent="0.2">
      <c r="A79" s="59"/>
      <c r="B79" s="60"/>
      <c r="C79" s="60"/>
      <c r="D79" s="120">
        <f>'Step 1. Meteorological Inputs'!D94</f>
        <v>0</v>
      </c>
      <c r="E79" s="21">
        <f>'Step 1. Meteorological Inputs'!E94</f>
        <v>0</v>
      </c>
      <c r="F79" s="132">
        <f>'Step 1. Meteorological Inputs'!F94</f>
        <v>0</v>
      </c>
      <c r="G79" s="120" t="e">
        <f>IF('Step 1. Meteorological Inputs'!L94&lt;'Step 3. Saturation Storage'!H79,'Step 1. Meteorological Inputs'!L94*'Step 2. Crown parameters'!$G$25, 0)</f>
        <v>#DIV/0!</v>
      </c>
      <c r="H79" s="21" t="e">
        <f>IF('Step 1. Meteorological Inputs'!L94&gt;'Step 3. Saturation Storage'!H79, 'Step 2. Crown parameters'!$G$25*'Step 3. Saturation Storage'!H79-'Step 2. Crown parameters'!$K$25, 0)</f>
        <v>#DIV/0!</v>
      </c>
      <c r="I79" s="21" t="e">
        <f>IF('Step 1. Meteorological Inputs'!L94&gt;'Step 3. Saturation Storage'!H79,'Step 1. Meteorological Inputs'!V94*('Step 1. Meteorological Inputs'!L94-'Step 3. Saturation Storage'!H79),0)</f>
        <v>#DIV/0!</v>
      </c>
      <c r="J79" s="21" t="e">
        <f>IF('Step 1. Meteorological Inputs'!L94&gt;'Step 3. Saturation Storage'!H79,'Step 2. Crown parameters'!$K$25, 0 )</f>
        <v>#DIV/0!</v>
      </c>
      <c r="K79" s="132" t="e">
        <f t="shared" si="6"/>
        <v>#DIV/0!</v>
      </c>
      <c r="L79" s="120" t="e">
        <f>IF('Step 1. Meteorological Inputs'!L94&lt;'Step 3. Saturation Storage'!I79,'Step 1. Meteorological Inputs'!L113*'Step 2. Crown parameters'!$G$26, 0)</f>
        <v>#DIV/0!</v>
      </c>
      <c r="M79" s="21" t="e">
        <f>IF('Step 1. Meteorological Inputs'!L94&gt;'Step 3. Saturation Storage'!I79, 'Step 2. Crown parameters'!$G$26*'Step 3. Saturation Storage'!I79-'Step 2. Crown parameters'!$K$26, 0)</f>
        <v>#DIV/0!</v>
      </c>
      <c r="N79" s="21" t="e">
        <f>IF('Step 1. Meteorological Inputs'!L94&gt;'Step 3. Saturation Storage'!I79,'Step 1. Meteorological Inputs'!V94*('Step 1. Meteorological Inputs'!L94-'Step 3. Saturation Storage'!I79),0)</f>
        <v>#DIV/0!</v>
      </c>
      <c r="O79" s="21" t="e">
        <f>IF('Step 1. Meteorological Inputs'!L94&gt;'Step 3. Saturation Storage'!I79,'Step 2. Crown parameters'!$K$26, 0 )</f>
        <v>#DIV/0!</v>
      </c>
      <c r="P79" s="132" t="e">
        <f t="shared" si="7"/>
        <v>#DIV/0!</v>
      </c>
      <c r="Q79" s="120" t="e">
        <f>IF('Step 1. Meteorological Inputs'!L94&lt;'Step 3. Saturation Storage'!J79,'Step 1. Meteorological Inputs'!L94*'Step 2. Crown parameters'!$G$27, 0)</f>
        <v>#DIV/0!</v>
      </c>
      <c r="R79" s="21" t="e">
        <f>IF('Step 1. Meteorological Inputs'!L94&gt;'Step 3. Saturation Storage'!J79, 'Step 2. Crown parameters'!$G$27*'Step 3. Saturation Storage'!J79-'Step 2. Crown parameters'!$K$27, 0)</f>
        <v>#DIV/0!</v>
      </c>
      <c r="S79" s="21" t="e">
        <f>IF('Step 1. Meteorological Inputs'!L94&gt;'Step 3. Saturation Storage'!J79,'Step 1. Meteorological Inputs'!V94*('Step 1. Meteorological Inputs'!L94-'Step 3. Saturation Storage'!J79),0)</f>
        <v>#DIV/0!</v>
      </c>
      <c r="T79" s="21" t="e">
        <f>IF('Step 1. Meteorological Inputs'!L94&gt;'Step 3. Saturation Storage'!J79,'Step 2. Crown parameters'!$K$27, 0 )</f>
        <v>#DIV/0!</v>
      </c>
      <c r="U79" s="132" t="e">
        <f t="shared" si="8"/>
        <v>#DIV/0!</v>
      </c>
      <c r="V79" s="120" t="e">
        <f>IF('Step 1. Meteorological Inputs'!L94&lt;'Step 3. Saturation Storage'!K79,'Step 1. Meteorological Inputs'!L94*'Step 2. Crown parameters'!$G$28, 0)</f>
        <v>#DIV/0!</v>
      </c>
      <c r="W79" s="21" t="e">
        <f>IF('Step 1. Meteorological Inputs'!L94&gt;'Step 3. Saturation Storage'!K79, 'Step 2. Crown parameters'!$G$28*'Step 3. Saturation Storage'!K79-'Step 2. Crown parameters'!$K$28, 0)</f>
        <v>#DIV/0!</v>
      </c>
      <c r="X79" s="21" t="e">
        <f>IF('Step 1. Meteorological Inputs'!L94&gt;'Step 3. Saturation Storage'!K79,'Step 1. Meteorological Inputs'!V94*('Step 1. Meteorological Inputs'!L94-'Step 3. Saturation Storage'!K79),0)</f>
        <v>#DIV/0!</v>
      </c>
      <c r="Y79" s="21" t="e">
        <f>IF('Step 1. Meteorological Inputs'!L94&gt;'Step 3. Saturation Storage'!K79,'Step 2. Crown parameters'!$K$28, 0 )</f>
        <v>#DIV/0!</v>
      </c>
      <c r="Z79" s="132" t="e">
        <f t="shared" si="9"/>
        <v>#DIV/0!</v>
      </c>
      <c r="AA79" s="120" t="e">
        <f>IF('Step 1. Meteorological Inputs'!L94&lt;'Step 3. Saturation Storage'!L79,'Step 1. Meteorological Inputs'!L94*'Step 2. Crown parameters'!$G$29, 0)</f>
        <v>#DIV/0!</v>
      </c>
      <c r="AB79" s="21" t="e">
        <f>IF('Step 1. Meteorological Inputs'!L94&gt;'Step 3. Saturation Storage'!L79, 'Step 2. Crown parameters'!$G$29*'Step 3. Saturation Storage'!L79-'Step 2. Crown parameters'!$K$29, 0)</f>
        <v>#DIV/0!</v>
      </c>
      <c r="AC79" s="21" t="e">
        <f>IF('Step 1. Meteorological Inputs'!L94&gt;'Step 3. Saturation Storage'!L79,'Step 1. Meteorological Inputs'!V94*('Step 1. Meteorological Inputs'!L94-'Step 3. Saturation Storage'!L79),0)</f>
        <v>#DIV/0!</v>
      </c>
      <c r="AD79" s="21" t="e">
        <f>IF('Step 1. Meteorological Inputs'!L94&gt;'Step 3. Saturation Storage'!L79,'Step 2. Crown parameters'!$K$29, 0 )</f>
        <v>#DIV/0!</v>
      </c>
      <c r="AE79" s="132" t="e">
        <f t="shared" si="10"/>
        <v>#DIV/0!</v>
      </c>
      <c r="AF79" s="120" t="e">
        <f>IF('Step 1. Meteorological Inputs'!L94&lt;'Step 3. Saturation Storage'!M79,'Step 1. Meteorological Inputs'!L94*'Step 2. Crown parameters'!$G$30, 0)</f>
        <v>#DIV/0!</v>
      </c>
      <c r="AG79" s="21" t="e">
        <f>IF('Step 1. Meteorological Inputs'!L94&gt;'Step 3. Saturation Storage'!M79, 'Step 2. Crown parameters'!$G$30*'Step 3. Saturation Storage'!M79-'Step 2. Crown parameters'!$K$30, 0)</f>
        <v>#DIV/0!</v>
      </c>
      <c r="AH79" s="21" t="e">
        <f>IF('Step 1. Meteorological Inputs'!L94&gt;'Step 3. Saturation Storage'!M79,'Step 1. Meteorological Inputs'!V94*('Step 1. Meteorological Inputs'!L94-'Step 3. Saturation Storage'!M79),0)</f>
        <v>#DIV/0!</v>
      </c>
      <c r="AI79" s="21" t="e">
        <f>IF('Step 1. Meteorological Inputs'!L94&gt;'Step 3. Saturation Storage'!M79,'Step 2. Crown parameters'!$K$30, 0 )</f>
        <v>#DIV/0!</v>
      </c>
      <c r="AJ79" s="132" t="e">
        <f t="shared" si="1"/>
        <v>#DIV/0!</v>
      </c>
      <c r="AK79" s="66"/>
      <c r="AL79" s="66"/>
      <c r="AM79" s="66"/>
      <c r="AN79" s="66"/>
      <c r="AO79" s="66"/>
      <c r="AP79" s="66"/>
      <c r="AQ79" s="66"/>
      <c r="AR79" s="66"/>
      <c r="AS79" s="66"/>
      <c r="AT79" s="66"/>
      <c r="AU79" s="66"/>
      <c r="AV79" s="66"/>
      <c r="AW79" s="66"/>
      <c r="AX79" s="66"/>
      <c r="AY79" s="66"/>
      <c r="AZ79" s="66"/>
      <c r="BA79" s="66"/>
      <c r="BB79" s="66"/>
      <c r="BC79" s="66"/>
      <c r="BD79" s="66"/>
      <c r="BE79" s="66"/>
      <c r="BF79" s="66"/>
      <c r="BG79" s="66"/>
      <c r="BH79" s="66"/>
      <c r="BI79" s="66"/>
      <c r="BJ79" s="66"/>
      <c r="BK79" s="66"/>
      <c r="BL79" s="66"/>
      <c r="BM79" s="66"/>
      <c r="BN79" s="66"/>
      <c r="BO79" s="66"/>
      <c r="BP79" s="66"/>
      <c r="BQ79" s="66"/>
      <c r="BR79" s="66"/>
      <c r="BS79" s="66"/>
      <c r="BT79" s="66"/>
      <c r="BU79" s="66"/>
      <c r="BV79" s="66"/>
      <c r="BW79" s="66"/>
      <c r="BX79" s="66"/>
      <c r="BY79" s="66"/>
      <c r="BZ79" s="66"/>
      <c r="CA79" s="66"/>
      <c r="CB79" s="66"/>
      <c r="CC79" s="66"/>
      <c r="CD79" s="66"/>
      <c r="CE79" s="66"/>
      <c r="CF79" s="66"/>
      <c r="CG79" s="66"/>
      <c r="CH79" s="66"/>
      <c r="CI79" s="66"/>
      <c r="CJ79" s="66"/>
      <c r="CK79" s="66"/>
      <c r="CL79" s="66"/>
      <c r="CM79" s="66"/>
      <c r="CN79" s="66"/>
      <c r="CO79" s="66"/>
      <c r="CP79" s="66"/>
      <c r="CQ79" s="66"/>
      <c r="CR79" s="66"/>
      <c r="CS79" s="66"/>
      <c r="CT79" s="66"/>
      <c r="CU79" s="66"/>
      <c r="CV79" s="66"/>
      <c r="CW79" s="66"/>
      <c r="CX79" s="66"/>
      <c r="CY79" s="66"/>
      <c r="CZ79" s="66"/>
      <c r="DA79" s="66"/>
      <c r="DB79" s="66"/>
      <c r="DC79" s="66"/>
      <c r="DD79" s="66"/>
      <c r="DE79" s="66"/>
      <c r="DF79" s="66"/>
      <c r="DG79" s="66"/>
      <c r="DH79" s="66"/>
      <c r="DI79" s="66"/>
      <c r="DJ79" s="66"/>
      <c r="DK79" s="66"/>
      <c r="DL79" s="66"/>
      <c r="DM79" s="66"/>
      <c r="DN79" s="66"/>
      <c r="DO79" s="66"/>
      <c r="DP79" s="66"/>
      <c r="DQ79" s="66"/>
      <c r="DR79" s="66"/>
      <c r="DS79" s="66"/>
      <c r="DT79" s="66"/>
      <c r="DU79" s="66"/>
      <c r="DV79" s="66"/>
      <c r="DW79" s="66"/>
      <c r="DX79" s="66"/>
      <c r="DY79" s="66"/>
      <c r="DZ79" s="66"/>
      <c r="EA79" s="66"/>
      <c r="EB79" s="66"/>
      <c r="EC79" s="66"/>
      <c r="ED79" s="66"/>
      <c r="EE79" s="66"/>
      <c r="EF79" s="66"/>
      <c r="EG79" s="66"/>
      <c r="EH79" s="66"/>
      <c r="EI79" s="66"/>
      <c r="EJ79" s="66"/>
      <c r="EK79" s="66"/>
      <c r="EL79" s="66"/>
      <c r="EM79" s="66"/>
      <c r="EN79" s="66"/>
      <c r="EO79" s="66"/>
      <c r="EP79" s="66"/>
      <c r="EQ79" s="66"/>
      <c r="ER79" s="66"/>
      <c r="ES79" s="66"/>
      <c r="ET79" s="66"/>
      <c r="EU79" s="66"/>
      <c r="EV79" s="66"/>
      <c r="EW79" s="66"/>
      <c r="EX79" s="66"/>
      <c r="EY79" s="66"/>
      <c r="EZ79" s="66"/>
      <c r="FA79" s="66"/>
      <c r="FB79" s="66"/>
      <c r="FC79" s="66"/>
      <c r="FD79" s="66"/>
      <c r="FE79" s="66"/>
      <c r="FF79" s="66"/>
      <c r="FG79" s="66"/>
    </row>
    <row r="80" spans="1:163" s="34" customFormat="1" x14ac:dyDescent="0.2">
      <c r="A80" s="59"/>
      <c r="B80" s="60"/>
      <c r="C80" s="60"/>
      <c r="D80" s="120">
        <f>'Step 1. Meteorological Inputs'!D95</f>
        <v>0</v>
      </c>
      <c r="E80" s="21">
        <f>'Step 1. Meteorological Inputs'!E95</f>
        <v>0</v>
      </c>
      <c r="F80" s="132">
        <f>'Step 1. Meteorological Inputs'!F95</f>
        <v>0</v>
      </c>
      <c r="G80" s="120" t="e">
        <f>IF('Step 1. Meteorological Inputs'!L95&lt;'Step 3. Saturation Storage'!H80,'Step 1. Meteorological Inputs'!L95*'Step 2. Crown parameters'!$G$25, 0)</f>
        <v>#DIV/0!</v>
      </c>
      <c r="H80" s="21" t="e">
        <f>IF('Step 1. Meteorological Inputs'!L95&gt;'Step 3. Saturation Storage'!H80, 'Step 2. Crown parameters'!$G$25*'Step 3. Saturation Storage'!H80-'Step 2. Crown parameters'!$K$25, 0)</f>
        <v>#DIV/0!</v>
      </c>
      <c r="I80" s="21" t="e">
        <f>IF('Step 1. Meteorological Inputs'!L95&gt;'Step 3. Saturation Storage'!H80,'Step 1. Meteorological Inputs'!V95*('Step 1. Meteorological Inputs'!L95-'Step 3. Saturation Storage'!H80),0)</f>
        <v>#DIV/0!</v>
      </c>
      <c r="J80" s="21" t="e">
        <f>IF('Step 1. Meteorological Inputs'!L95&gt;'Step 3. Saturation Storage'!H80,'Step 2. Crown parameters'!$K$25, 0 )</f>
        <v>#DIV/0!</v>
      </c>
      <c r="K80" s="132" t="e">
        <f t="shared" si="6"/>
        <v>#DIV/0!</v>
      </c>
      <c r="L80" s="120" t="e">
        <f>IF('Step 1. Meteorological Inputs'!L95&lt;'Step 3. Saturation Storage'!I80,'Step 1. Meteorological Inputs'!L114*'Step 2. Crown parameters'!$G$26, 0)</f>
        <v>#DIV/0!</v>
      </c>
      <c r="M80" s="21" t="e">
        <f>IF('Step 1. Meteorological Inputs'!L95&gt;'Step 3. Saturation Storage'!I80, 'Step 2. Crown parameters'!$G$26*'Step 3. Saturation Storage'!I80-'Step 2. Crown parameters'!$K$26, 0)</f>
        <v>#DIV/0!</v>
      </c>
      <c r="N80" s="21" t="e">
        <f>IF('Step 1. Meteorological Inputs'!L95&gt;'Step 3. Saturation Storage'!I80,'Step 1. Meteorological Inputs'!V95*('Step 1. Meteorological Inputs'!L95-'Step 3. Saturation Storage'!I80),0)</f>
        <v>#DIV/0!</v>
      </c>
      <c r="O80" s="21" t="e">
        <f>IF('Step 1. Meteorological Inputs'!L95&gt;'Step 3. Saturation Storage'!I80,'Step 2. Crown parameters'!$K$26, 0 )</f>
        <v>#DIV/0!</v>
      </c>
      <c r="P80" s="132" t="e">
        <f t="shared" si="7"/>
        <v>#DIV/0!</v>
      </c>
      <c r="Q80" s="120" t="e">
        <f>IF('Step 1. Meteorological Inputs'!L95&lt;'Step 3. Saturation Storage'!J80,'Step 1. Meteorological Inputs'!L95*'Step 2. Crown parameters'!$G$27, 0)</f>
        <v>#DIV/0!</v>
      </c>
      <c r="R80" s="21" t="e">
        <f>IF('Step 1. Meteorological Inputs'!L95&gt;'Step 3. Saturation Storage'!J80, 'Step 2. Crown parameters'!$G$27*'Step 3. Saturation Storage'!J80-'Step 2. Crown parameters'!$K$27, 0)</f>
        <v>#DIV/0!</v>
      </c>
      <c r="S80" s="21" t="e">
        <f>IF('Step 1. Meteorological Inputs'!L95&gt;'Step 3. Saturation Storage'!J80,'Step 1. Meteorological Inputs'!V95*('Step 1. Meteorological Inputs'!L95-'Step 3. Saturation Storage'!J80),0)</f>
        <v>#DIV/0!</v>
      </c>
      <c r="T80" s="21" t="e">
        <f>IF('Step 1. Meteorological Inputs'!L95&gt;'Step 3. Saturation Storage'!J80,'Step 2. Crown parameters'!$K$27, 0 )</f>
        <v>#DIV/0!</v>
      </c>
      <c r="U80" s="132" t="e">
        <f t="shared" si="8"/>
        <v>#DIV/0!</v>
      </c>
      <c r="V80" s="120" t="e">
        <f>IF('Step 1. Meteorological Inputs'!L95&lt;'Step 3. Saturation Storage'!K80,'Step 1. Meteorological Inputs'!L95*'Step 2. Crown parameters'!$G$28, 0)</f>
        <v>#DIV/0!</v>
      </c>
      <c r="W80" s="21" t="e">
        <f>IF('Step 1. Meteorological Inputs'!L95&gt;'Step 3. Saturation Storage'!K80, 'Step 2. Crown parameters'!$G$28*'Step 3. Saturation Storage'!K80-'Step 2. Crown parameters'!$K$28, 0)</f>
        <v>#DIV/0!</v>
      </c>
      <c r="X80" s="21" t="e">
        <f>IF('Step 1. Meteorological Inputs'!L95&gt;'Step 3. Saturation Storage'!K80,'Step 1. Meteorological Inputs'!V95*('Step 1. Meteorological Inputs'!L95-'Step 3. Saturation Storage'!K80),0)</f>
        <v>#DIV/0!</v>
      </c>
      <c r="Y80" s="21" t="e">
        <f>IF('Step 1. Meteorological Inputs'!L95&gt;'Step 3. Saturation Storage'!K80,'Step 2. Crown parameters'!$K$28, 0 )</f>
        <v>#DIV/0!</v>
      </c>
      <c r="Z80" s="132" t="e">
        <f t="shared" si="9"/>
        <v>#DIV/0!</v>
      </c>
      <c r="AA80" s="120" t="e">
        <f>IF('Step 1. Meteorological Inputs'!L95&lt;'Step 3. Saturation Storage'!L80,'Step 1. Meteorological Inputs'!L95*'Step 2. Crown parameters'!$G$29, 0)</f>
        <v>#DIV/0!</v>
      </c>
      <c r="AB80" s="21" t="e">
        <f>IF('Step 1. Meteorological Inputs'!L95&gt;'Step 3. Saturation Storage'!L80, 'Step 2. Crown parameters'!$G$29*'Step 3. Saturation Storage'!L80-'Step 2. Crown parameters'!$K$29, 0)</f>
        <v>#DIV/0!</v>
      </c>
      <c r="AC80" s="21" t="e">
        <f>IF('Step 1. Meteorological Inputs'!L95&gt;'Step 3. Saturation Storage'!L80,'Step 1. Meteorological Inputs'!V95*('Step 1. Meteorological Inputs'!L95-'Step 3. Saturation Storage'!L80),0)</f>
        <v>#DIV/0!</v>
      </c>
      <c r="AD80" s="21" t="e">
        <f>IF('Step 1. Meteorological Inputs'!L95&gt;'Step 3. Saturation Storage'!L80,'Step 2. Crown parameters'!$K$29, 0 )</f>
        <v>#DIV/0!</v>
      </c>
      <c r="AE80" s="132" t="e">
        <f t="shared" si="10"/>
        <v>#DIV/0!</v>
      </c>
      <c r="AF80" s="120" t="e">
        <f>IF('Step 1. Meteorological Inputs'!L95&lt;'Step 3. Saturation Storage'!M80,'Step 1. Meteorological Inputs'!L95*'Step 2. Crown parameters'!$G$30, 0)</f>
        <v>#DIV/0!</v>
      </c>
      <c r="AG80" s="21" t="e">
        <f>IF('Step 1. Meteorological Inputs'!L95&gt;'Step 3. Saturation Storage'!M80, 'Step 2. Crown parameters'!$G$30*'Step 3. Saturation Storage'!M80-'Step 2. Crown parameters'!$K$30, 0)</f>
        <v>#DIV/0!</v>
      </c>
      <c r="AH80" s="21" t="e">
        <f>IF('Step 1. Meteorological Inputs'!L95&gt;'Step 3. Saturation Storage'!M80,'Step 1. Meteorological Inputs'!V95*('Step 1. Meteorological Inputs'!L95-'Step 3. Saturation Storage'!M80),0)</f>
        <v>#DIV/0!</v>
      </c>
      <c r="AI80" s="21" t="e">
        <f>IF('Step 1. Meteorological Inputs'!L95&gt;'Step 3. Saturation Storage'!M80,'Step 2. Crown parameters'!$K$30, 0 )</f>
        <v>#DIV/0!</v>
      </c>
      <c r="AJ80" s="132" t="e">
        <f t="shared" si="1"/>
        <v>#DIV/0!</v>
      </c>
      <c r="AK80" s="66"/>
      <c r="AL80" s="66"/>
      <c r="AM80" s="66"/>
      <c r="AN80" s="66"/>
      <c r="AO80" s="66"/>
      <c r="AP80" s="66"/>
      <c r="AQ80" s="66"/>
      <c r="AR80" s="66"/>
      <c r="AS80" s="66"/>
      <c r="AT80" s="66"/>
      <c r="AU80" s="66"/>
      <c r="AV80" s="66"/>
      <c r="AW80" s="66"/>
      <c r="AX80" s="66"/>
      <c r="AY80" s="66"/>
      <c r="AZ80" s="66"/>
      <c r="BA80" s="66"/>
      <c r="BB80" s="66"/>
      <c r="BC80" s="66"/>
      <c r="BD80" s="66"/>
      <c r="BE80" s="66"/>
      <c r="BF80" s="66"/>
      <c r="BG80" s="66"/>
      <c r="BH80" s="66"/>
      <c r="BI80" s="66"/>
      <c r="BJ80" s="66"/>
      <c r="BK80" s="66"/>
      <c r="BL80" s="66"/>
      <c r="BM80" s="66"/>
      <c r="BN80" s="66"/>
      <c r="BO80" s="66"/>
      <c r="BP80" s="66"/>
      <c r="BQ80" s="66"/>
      <c r="BR80" s="66"/>
      <c r="BS80" s="66"/>
      <c r="BT80" s="66"/>
      <c r="BU80" s="66"/>
      <c r="BV80" s="66"/>
      <c r="BW80" s="66"/>
      <c r="BX80" s="66"/>
      <c r="BY80" s="66"/>
      <c r="BZ80" s="66"/>
      <c r="CA80" s="66"/>
      <c r="CB80" s="66"/>
      <c r="CC80" s="66"/>
      <c r="CD80" s="66"/>
      <c r="CE80" s="66"/>
      <c r="CF80" s="66"/>
      <c r="CG80" s="66"/>
      <c r="CH80" s="66"/>
      <c r="CI80" s="66"/>
      <c r="CJ80" s="66"/>
      <c r="CK80" s="66"/>
      <c r="CL80" s="66"/>
      <c r="CM80" s="66"/>
      <c r="CN80" s="66"/>
      <c r="CO80" s="66"/>
      <c r="CP80" s="66"/>
      <c r="CQ80" s="66"/>
      <c r="CR80" s="66"/>
      <c r="CS80" s="66"/>
      <c r="CT80" s="66"/>
      <c r="CU80" s="66"/>
      <c r="CV80" s="66"/>
      <c r="CW80" s="66"/>
      <c r="CX80" s="66"/>
      <c r="CY80" s="66"/>
      <c r="CZ80" s="66"/>
      <c r="DA80" s="66"/>
      <c r="DB80" s="66"/>
      <c r="DC80" s="66"/>
      <c r="DD80" s="66"/>
      <c r="DE80" s="66"/>
      <c r="DF80" s="66"/>
      <c r="DG80" s="66"/>
      <c r="DH80" s="66"/>
      <c r="DI80" s="66"/>
      <c r="DJ80" s="66"/>
      <c r="DK80" s="66"/>
      <c r="DL80" s="66"/>
      <c r="DM80" s="66"/>
      <c r="DN80" s="66"/>
      <c r="DO80" s="66"/>
      <c r="DP80" s="66"/>
      <c r="DQ80" s="66"/>
      <c r="DR80" s="66"/>
      <c r="DS80" s="66"/>
      <c r="DT80" s="66"/>
      <c r="DU80" s="66"/>
      <c r="DV80" s="66"/>
      <c r="DW80" s="66"/>
      <c r="DX80" s="66"/>
      <c r="DY80" s="66"/>
      <c r="DZ80" s="66"/>
      <c r="EA80" s="66"/>
      <c r="EB80" s="66"/>
      <c r="EC80" s="66"/>
      <c r="ED80" s="66"/>
      <c r="EE80" s="66"/>
      <c r="EF80" s="66"/>
      <c r="EG80" s="66"/>
      <c r="EH80" s="66"/>
      <c r="EI80" s="66"/>
      <c r="EJ80" s="66"/>
      <c r="EK80" s="66"/>
      <c r="EL80" s="66"/>
      <c r="EM80" s="66"/>
      <c r="EN80" s="66"/>
      <c r="EO80" s="66"/>
      <c r="EP80" s="66"/>
      <c r="EQ80" s="66"/>
      <c r="ER80" s="66"/>
      <c r="ES80" s="66"/>
      <c r="ET80" s="66"/>
      <c r="EU80" s="66"/>
      <c r="EV80" s="66"/>
      <c r="EW80" s="66"/>
      <c r="EX80" s="66"/>
      <c r="EY80" s="66"/>
      <c r="EZ80" s="66"/>
      <c r="FA80" s="66"/>
      <c r="FB80" s="66"/>
      <c r="FC80" s="66"/>
      <c r="FD80" s="66"/>
      <c r="FE80" s="66"/>
      <c r="FF80" s="66"/>
      <c r="FG80" s="66"/>
    </row>
    <row r="81" spans="1:163" s="34" customFormat="1" x14ac:dyDescent="0.2">
      <c r="A81" s="59"/>
      <c r="B81" s="60"/>
      <c r="C81" s="60"/>
      <c r="D81" s="120">
        <f>'Step 1. Meteorological Inputs'!D96</f>
        <v>0</v>
      </c>
      <c r="E81" s="21">
        <f>'Step 1. Meteorological Inputs'!E96</f>
        <v>0</v>
      </c>
      <c r="F81" s="132">
        <f>'Step 1. Meteorological Inputs'!F96</f>
        <v>0</v>
      </c>
      <c r="G81" s="120" t="e">
        <f>IF('Step 1. Meteorological Inputs'!L96&lt;'Step 3. Saturation Storage'!H81,'Step 1. Meteorological Inputs'!L96*'Step 2. Crown parameters'!$G$25, 0)</f>
        <v>#DIV/0!</v>
      </c>
      <c r="H81" s="21" t="e">
        <f>IF('Step 1. Meteorological Inputs'!L96&gt;'Step 3. Saturation Storage'!H81, 'Step 2. Crown parameters'!$G$25*'Step 3. Saturation Storage'!H81-'Step 2. Crown parameters'!$K$25, 0)</f>
        <v>#DIV/0!</v>
      </c>
      <c r="I81" s="21" t="e">
        <f>IF('Step 1. Meteorological Inputs'!L96&gt;'Step 3. Saturation Storage'!H81,'Step 1. Meteorological Inputs'!V96*('Step 1. Meteorological Inputs'!L96-'Step 3. Saturation Storage'!H81),0)</f>
        <v>#DIV/0!</v>
      </c>
      <c r="J81" s="21" t="e">
        <f>IF('Step 1. Meteorological Inputs'!L96&gt;'Step 3. Saturation Storage'!H81,'Step 2. Crown parameters'!$K$25, 0 )</f>
        <v>#DIV/0!</v>
      </c>
      <c r="K81" s="132" t="e">
        <f t="shared" si="6"/>
        <v>#DIV/0!</v>
      </c>
      <c r="L81" s="120" t="e">
        <f>IF('Step 1. Meteorological Inputs'!L96&lt;'Step 3. Saturation Storage'!I81,'Step 1. Meteorological Inputs'!L115*'Step 2. Crown parameters'!$G$26, 0)</f>
        <v>#DIV/0!</v>
      </c>
      <c r="M81" s="21" t="e">
        <f>IF('Step 1. Meteorological Inputs'!L96&gt;'Step 3. Saturation Storage'!I81, 'Step 2. Crown parameters'!$G$26*'Step 3. Saturation Storage'!I81-'Step 2. Crown parameters'!$K$26, 0)</f>
        <v>#DIV/0!</v>
      </c>
      <c r="N81" s="21" t="e">
        <f>IF('Step 1. Meteorological Inputs'!L96&gt;'Step 3. Saturation Storage'!I81,'Step 1. Meteorological Inputs'!V96*('Step 1. Meteorological Inputs'!L96-'Step 3. Saturation Storage'!I81),0)</f>
        <v>#DIV/0!</v>
      </c>
      <c r="O81" s="21" t="e">
        <f>IF('Step 1. Meteorological Inputs'!L96&gt;'Step 3. Saturation Storage'!I81,'Step 2. Crown parameters'!$K$26, 0 )</f>
        <v>#DIV/0!</v>
      </c>
      <c r="P81" s="132" t="e">
        <f t="shared" si="7"/>
        <v>#DIV/0!</v>
      </c>
      <c r="Q81" s="120" t="e">
        <f>IF('Step 1. Meteorological Inputs'!L96&lt;'Step 3. Saturation Storage'!J81,'Step 1. Meteorological Inputs'!L96*'Step 2. Crown parameters'!$G$27, 0)</f>
        <v>#DIV/0!</v>
      </c>
      <c r="R81" s="21" t="e">
        <f>IF('Step 1. Meteorological Inputs'!L96&gt;'Step 3. Saturation Storage'!J81, 'Step 2. Crown parameters'!$G$27*'Step 3. Saturation Storage'!J81-'Step 2. Crown parameters'!$K$27, 0)</f>
        <v>#DIV/0!</v>
      </c>
      <c r="S81" s="21" t="e">
        <f>IF('Step 1. Meteorological Inputs'!L96&gt;'Step 3. Saturation Storage'!J81,'Step 1. Meteorological Inputs'!V96*('Step 1. Meteorological Inputs'!L96-'Step 3. Saturation Storage'!J81),0)</f>
        <v>#DIV/0!</v>
      </c>
      <c r="T81" s="21" t="e">
        <f>IF('Step 1. Meteorological Inputs'!L96&gt;'Step 3. Saturation Storage'!J81,'Step 2. Crown parameters'!$K$27, 0 )</f>
        <v>#DIV/0!</v>
      </c>
      <c r="U81" s="132" t="e">
        <f t="shared" si="8"/>
        <v>#DIV/0!</v>
      </c>
      <c r="V81" s="120" t="e">
        <f>IF('Step 1. Meteorological Inputs'!L96&lt;'Step 3. Saturation Storage'!K81,'Step 1. Meteorological Inputs'!L96*'Step 2. Crown parameters'!$G$28, 0)</f>
        <v>#DIV/0!</v>
      </c>
      <c r="W81" s="21" t="e">
        <f>IF('Step 1. Meteorological Inputs'!L96&gt;'Step 3. Saturation Storage'!K81, 'Step 2. Crown parameters'!$G$28*'Step 3. Saturation Storage'!K81-'Step 2. Crown parameters'!$K$28, 0)</f>
        <v>#DIV/0!</v>
      </c>
      <c r="X81" s="21" t="e">
        <f>IF('Step 1. Meteorological Inputs'!L96&gt;'Step 3. Saturation Storage'!K81,'Step 1. Meteorological Inputs'!V96*('Step 1. Meteorological Inputs'!L96-'Step 3. Saturation Storage'!K81),0)</f>
        <v>#DIV/0!</v>
      </c>
      <c r="Y81" s="21" t="e">
        <f>IF('Step 1. Meteorological Inputs'!L96&gt;'Step 3. Saturation Storage'!K81,'Step 2. Crown parameters'!$K$28, 0 )</f>
        <v>#DIV/0!</v>
      </c>
      <c r="Z81" s="132" t="e">
        <f t="shared" si="9"/>
        <v>#DIV/0!</v>
      </c>
      <c r="AA81" s="120" t="e">
        <f>IF('Step 1. Meteorological Inputs'!L96&lt;'Step 3. Saturation Storage'!L81,'Step 1. Meteorological Inputs'!L96*'Step 2. Crown parameters'!$G$29, 0)</f>
        <v>#DIV/0!</v>
      </c>
      <c r="AB81" s="21" t="e">
        <f>IF('Step 1. Meteorological Inputs'!L96&gt;'Step 3. Saturation Storage'!L81, 'Step 2. Crown parameters'!$G$29*'Step 3. Saturation Storage'!L81-'Step 2. Crown parameters'!$K$29, 0)</f>
        <v>#DIV/0!</v>
      </c>
      <c r="AC81" s="21" t="e">
        <f>IF('Step 1. Meteorological Inputs'!L96&gt;'Step 3. Saturation Storage'!L81,'Step 1. Meteorological Inputs'!V96*('Step 1. Meteorological Inputs'!L96-'Step 3. Saturation Storage'!L81),0)</f>
        <v>#DIV/0!</v>
      </c>
      <c r="AD81" s="21" t="e">
        <f>IF('Step 1. Meteorological Inputs'!L96&gt;'Step 3. Saturation Storage'!L81,'Step 2. Crown parameters'!$K$29, 0 )</f>
        <v>#DIV/0!</v>
      </c>
      <c r="AE81" s="132" t="e">
        <f t="shared" si="10"/>
        <v>#DIV/0!</v>
      </c>
      <c r="AF81" s="120" t="e">
        <f>IF('Step 1. Meteorological Inputs'!L96&lt;'Step 3. Saturation Storage'!M81,'Step 1. Meteorological Inputs'!L96*'Step 2. Crown parameters'!$G$30, 0)</f>
        <v>#DIV/0!</v>
      </c>
      <c r="AG81" s="21" t="e">
        <f>IF('Step 1. Meteorological Inputs'!L96&gt;'Step 3. Saturation Storage'!M81, 'Step 2. Crown parameters'!$G$30*'Step 3. Saturation Storage'!M81-'Step 2. Crown parameters'!$K$30, 0)</f>
        <v>#DIV/0!</v>
      </c>
      <c r="AH81" s="21" t="e">
        <f>IF('Step 1. Meteorological Inputs'!L96&gt;'Step 3. Saturation Storage'!M81,'Step 1. Meteorological Inputs'!V96*('Step 1. Meteorological Inputs'!L96-'Step 3. Saturation Storage'!M81),0)</f>
        <v>#DIV/0!</v>
      </c>
      <c r="AI81" s="21" t="e">
        <f>IF('Step 1. Meteorological Inputs'!L96&gt;'Step 3. Saturation Storage'!M81,'Step 2. Crown parameters'!$K$30, 0 )</f>
        <v>#DIV/0!</v>
      </c>
      <c r="AJ81" s="132" t="e">
        <f t="shared" si="1"/>
        <v>#DIV/0!</v>
      </c>
      <c r="AK81" s="66"/>
      <c r="AL81" s="66"/>
      <c r="AM81" s="66"/>
      <c r="AN81" s="66"/>
      <c r="AO81" s="66"/>
      <c r="AP81" s="66"/>
      <c r="AQ81" s="66"/>
      <c r="AR81" s="66"/>
      <c r="AS81" s="66"/>
      <c r="AT81" s="66"/>
      <c r="AU81" s="66"/>
      <c r="AV81" s="66"/>
      <c r="AW81" s="66"/>
      <c r="AX81" s="66"/>
      <c r="AY81" s="66"/>
      <c r="AZ81" s="66"/>
      <c r="BA81" s="66"/>
      <c r="BB81" s="66"/>
      <c r="BC81" s="66"/>
      <c r="BD81" s="66"/>
      <c r="BE81" s="66"/>
      <c r="BF81" s="66"/>
      <c r="BG81" s="66"/>
      <c r="BH81" s="66"/>
      <c r="BI81" s="66"/>
      <c r="BJ81" s="66"/>
      <c r="BK81" s="66"/>
      <c r="BL81" s="66"/>
      <c r="BM81" s="66"/>
      <c r="BN81" s="66"/>
      <c r="BO81" s="66"/>
      <c r="BP81" s="66"/>
      <c r="BQ81" s="66"/>
      <c r="BR81" s="66"/>
      <c r="BS81" s="66"/>
      <c r="BT81" s="66"/>
      <c r="BU81" s="66"/>
      <c r="BV81" s="66"/>
      <c r="BW81" s="66"/>
      <c r="BX81" s="66"/>
      <c r="BY81" s="66"/>
      <c r="BZ81" s="66"/>
      <c r="CA81" s="66"/>
      <c r="CB81" s="66"/>
      <c r="CC81" s="66"/>
      <c r="CD81" s="66"/>
      <c r="CE81" s="66"/>
      <c r="CF81" s="66"/>
      <c r="CG81" s="66"/>
      <c r="CH81" s="66"/>
      <c r="CI81" s="66"/>
      <c r="CJ81" s="66"/>
      <c r="CK81" s="66"/>
      <c r="CL81" s="66"/>
      <c r="CM81" s="66"/>
      <c r="CN81" s="66"/>
      <c r="CO81" s="66"/>
      <c r="CP81" s="66"/>
      <c r="CQ81" s="66"/>
      <c r="CR81" s="66"/>
      <c r="CS81" s="66"/>
      <c r="CT81" s="66"/>
      <c r="CU81" s="66"/>
      <c r="CV81" s="66"/>
      <c r="CW81" s="66"/>
      <c r="CX81" s="66"/>
      <c r="CY81" s="66"/>
      <c r="CZ81" s="66"/>
      <c r="DA81" s="66"/>
      <c r="DB81" s="66"/>
      <c r="DC81" s="66"/>
      <c r="DD81" s="66"/>
      <c r="DE81" s="66"/>
      <c r="DF81" s="66"/>
      <c r="DG81" s="66"/>
      <c r="DH81" s="66"/>
      <c r="DI81" s="66"/>
      <c r="DJ81" s="66"/>
      <c r="DK81" s="66"/>
      <c r="DL81" s="66"/>
      <c r="DM81" s="66"/>
      <c r="DN81" s="66"/>
      <c r="DO81" s="66"/>
      <c r="DP81" s="66"/>
      <c r="DQ81" s="66"/>
      <c r="DR81" s="66"/>
      <c r="DS81" s="66"/>
      <c r="DT81" s="66"/>
      <c r="DU81" s="66"/>
      <c r="DV81" s="66"/>
      <c r="DW81" s="66"/>
      <c r="DX81" s="66"/>
      <c r="DY81" s="66"/>
      <c r="DZ81" s="66"/>
      <c r="EA81" s="66"/>
      <c r="EB81" s="66"/>
      <c r="EC81" s="66"/>
      <c r="ED81" s="66"/>
      <c r="EE81" s="66"/>
      <c r="EF81" s="66"/>
      <c r="EG81" s="66"/>
      <c r="EH81" s="66"/>
      <c r="EI81" s="66"/>
      <c r="EJ81" s="66"/>
      <c r="EK81" s="66"/>
      <c r="EL81" s="66"/>
      <c r="EM81" s="66"/>
      <c r="EN81" s="66"/>
      <c r="EO81" s="66"/>
      <c r="EP81" s="66"/>
      <c r="EQ81" s="66"/>
      <c r="ER81" s="66"/>
      <c r="ES81" s="66"/>
      <c r="ET81" s="66"/>
      <c r="EU81" s="66"/>
      <c r="EV81" s="66"/>
      <c r="EW81" s="66"/>
      <c r="EX81" s="66"/>
      <c r="EY81" s="66"/>
      <c r="EZ81" s="66"/>
      <c r="FA81" s="66"/>
      <c r="FB81" s="66"/>
      <c r="FC81" s="66"/>
      <c r="FD81" s="66"/>
      <c r="FE81" s="66"/>
      <c r="FF81" s="66"/>
      <c r="FG81" s="66"/>
    </row>
    <row r="82" spans="1:163" s="34" customFormat="1" x14ac:dyDescent="0.2">
      <c r="A82" s="59"/>
      <c r="B82" s="60"/>
      <c r="C82" s="60"/>
      <c r="D82" s="120">
        <f>'Step 1. Meteorological Inputs'!D97</f>
        <v>0</v>
      </c>
      <c r="E82" s="21">
        <f>'Step 1. Meteorological Inputs'!E97</f>
        <v>0</v>
      </c>
      <c r="F82" s="132">
        <f>'Step 1. Meteorological Inputs'!F97</f>
        <v>0</v>
      </c>
      <c r="G82" s="120" t="e">
        <f>IF('Step 1. Meteorological Inputs'!L97&lt;'Step 3. Saturation Storage'!H82,'Step 1. Meteorological Inputs'!L97*'Step 2. Crown parameters'!$G$25, 0)</f>
        <v>#DIV/0!</v>
      </c>
      <c r="H82" s="21" t="e">
        <f>IF('Step 1. Meteorological Inputs'!L97&gt;'Step 3. Saturation Storage'!H82, 'Step 2. Crown parameters'!$G$25*'Step 3. Saturation Storage'!H82-'Step 2. Crown parameters'!$K$25, 0)</f>
        <v>#DIV/0!</v>
      </c>
      <c r="I82" s="21" t="e">
        <f>IF('Step 1. Meteorological Inputs'!L97&gt;'Step 3. Saturation Storage'!H82,'Step 1. Meteorological Inputs'!V97*('Step 1. Meteorological Inputs'!L97-'Step 3. Saturation Storage'!H82),0)</f>
        <v>#DIV/0!</v>
      </c>
      <c r="J82" s="21" t="e">
        <f>IF('Step 1. Meteorological Inputs'!L97&gt;'Step 3. Saturation Storage'!H82,'Step 2. Crown parameters'!$K$25, 0 )</f>
        <v>#DIV/0!</v>
      </c>
      <c r="K82" s="132" t="e">
        <f t="shared" si="6"/>
        <v>#DIV/0!</v>
      </c>
      <c r="L82" s="120" t="e">
        <f>IF('Step 1. Meteorological Inputs'!L97&lt;'Step 3. Saturation Storage'!I82,'Step 1. Meteorological Inputs'!L116*'Step 2. Crown parameters'!$G$26, 0)</f>
        <v>#DIV/0!</v>
      </c>
      <c r="M82" s="21" t="e">
        <f>IF('Step 1. Meteorological Inputs'!L97&gt;'Step 3. Saturation Storage'!I82, 'Step 2. Crown parameters'!$G$26*'Step 3. Saturation Storage'!I82-'Step 2. Crown parameters'!$K$26, 0)</f>
        <v>#DIV/0!</v>
      </c>
      <c r="N82" s="21" t="e">
        <f>IF('Step 1. Meteorological Inputs'!L97&gt;'Step 3. Saturation Storage'!I82,'Step 1. Meteorological Inputs'!V97*('Step 1. Meteorological Inputs'!L97-'Step 3. Saturation Storage'!I82),0)</f>
        <v>#DIV/0!</v>
      </c>
      <c r="O82" s="21" t="e">
        <f>IF('Step 1. Meteorological Inputs'!L97&gt;'Step 3. Saturation Storage'!I82,'Step 2. Crown parameters'!$K$26, 0 )</f>
        <v>#DIV/0!</v>
      </c>
      <c r="P82" s="132" t="e">
        <f t="shared" si="7"/>
        <v>#DIV/0!</v>
      </c>
      <c r="Q82" s="120" t="e">
        <f>IF('Step 1. Meteorological Inputs'!L97&lt;'Step 3. Saturation Storage'!J82,'Step 1. Meteorological Inputs'!L97*'Step 2. Crown parameters'!$G$27, 0)</f>
        <v>#DIV/0!</v>
      </c>
      <c r="R82" s="21" t="e">
        <f>IF('Step 1. Meteorological Inputs'!L97&gt;'Step 3. Saturation Storage'!J82, 'Step 2. Crown parameters'!$G$27*'Step 3. Saturation Storage'!J82-'Step 2. Crown parameters'!$K$27, 0)</f>
        <v>#DIV/0!</v>
      </c>
      <c r="S82" s="21" t="e">
        <f>IF('Step 1. Meteorological Inputs'!L97&gt;'Step 3. Saturation Storage'!J82,'Step 1. Meteorological Inputs'!V97*('Step 1. Meteorological Inputs'!L97-'Step 3. Saturation Storage'!J82),0)</f>
        <v>#DIV/0!</v>
      </c>
      <c r="T82" s="21" t="e">
        <f>IF('Step 1. Meteorological Inputs'!L97&gt;'Step 3. Saturation Storage'!J82,'Step 2. Crown parameters'!$K$27, 0 )</f>
        <v>#DIV/0!</v>
      </c>
      <c r="U82" s="132" t="e">
        <f t="shared" si="8"/>
        <v>#DIV/0!</v>
      </c>
      <c r="V82" s="120" t="e">
        <f>IF('Step 1. Meteorological Inputs'!L97&lt;'Step 3. Saturation Storage'!K82,'Step 1. Meteorological Inputs'!L97*'Step 2. Crown parameters'!$G$28, 0)</f>
        <v>#DIV/0!</v>
      </c>
      <c r="W82" s="21" t="e">
        <f>IF('Step 1. Meteorological Inputs'!L97&gt;'Step 3. Saturation Storage'!K82, 'Step 2. Crown parameters'!$G$28*'Step 3. Saturation Storage'!K82-'Step 2. Crown parameters'!$K$28, 0)</f>
        <v>#DIV/0!</v>
      </c>
      <c r="X82" s="21" t="e">
        <f>IF('Step 1. Meteorological Inputs'!L97&gt;'Step 3. Saturation Storage'!K82,'Step 1. Meteorological Inputs'!V97*('Step 1. Meteorological Inputs'!L97-'Step 3. Saturation Storage'!K82),0)</f>
        <v>#DIV/0!</v>
      </c>
      <c r="Y82" s="21" t="e">
        <f>IF('Step 1. Meteorological Inputs'!L97&gt;'Step 3. Saturation Storage'!K82,'Step 2. Crown parameters'!$K$28, 0 )</f>
        <v>#DIV/0!</v>
      </c>
      <c r="Z82" s="132" t="e">
        <f t="shared" si="9"/>
        <v>#DIV/0!</v>
      </c>
      <c r="AA82" s="120" t="e">
        <f>IF('Step 1. Meteorological Inputs'!L97&lt;'Step 3. Saturation Storage'!L82,'Step 1. Meteorological Inputs'!L97*'Step 2. Crown parameters'!$G$29, 0)</f>
        <v>#DIV/0!</v>
      </c>
      <c r="AB82" s="21" t="e">
        <f>IF('Step 1. Meteorological Inputs'!L97&gt;'Step 3. Saturation Storage'!L82, 'Step 2. Crown parameters'!$G$29*'Step 3. Saturation Storage'!L82-'Step 2. Crown parameters'!$K$29, 0)</f>
        <v>#DIV/0!</v>
      </c>
      <c r="AC82" s="21" t="e">
        <f>IF('Step 1. Meteorological Inputs'!L97&gt;'Step 3. Saturation Storage'!L82,'Step 1. Meteorological Inputs'!V97*('Step 1. Meteorological Inputs'!L97-'Step 3. Saturation Storage'!L82),0)</f>
        <v>#DIV/0!</v>
      </c>
      <c r="AD82" s="21" t="e">
        <f>IF('Step 1. Meteorological Inputs'!L97&gt;'Step 3. Saturation Storage'!L82,'Step 2. Crown parameters'!$K$29, 0 )</f>
        <v>#DIV/0!</v>
      </c>
      <c r="AE82" s="132" t="e">
        <f t="shared" si="10"/>
        <v>#DIV/0!</v>
      </c>
      <c r="AF82" s="120" t="e">
        <f>IF('Step 1. Meteorological Inputs'!L97&lt;'Step 3. Saturation Storage'!M82,'Step 1. Meteorological Inputs'!L97*'Step 2. Crown parameters'!$G$30, 0)</f>
        <v>#DIV/0!</v>
      </c>
      <c r="AG82" s="21" t="e">
        <f>IF('Step 1. Meteorological Inputs'!L97&gt;'Step 3. Saturation Storage'!M82, 'Step 2. Crown parameters'!$G$30*'Step 3. Saturation Storage'!M82-'Step 2. Crown parameters'!$K$30, 0)</f>
        <v>#DIV/0!</v>
      </c>
      <c r="AH82" s="21" t="e">
        <f>IF('Step 1. Meteorological Inputs'!L97&gt;'Step 3. Saturation Storage'!M82,'Step 1. Meteorological Inputs'!V97*('Step 1. Meteorological Inputs'!L97-'Step 3. Saturation Storage'!M82),0)</f>
        <v>#DIV/0!</v>
      </c>
      <c r="AI82" s="21" t="e">
        <f>IF('Step 1. Meteorological Inputs'!L97&gt;'Step 3. Saturation Storage'!M82,'Step 2. Crown parameters'!$K$30, 0 )</f>
        <v>#DIV/0!</v>
      </c>
      <c r="AJ82" s="132" t="e">
        <f t="shared" si="1"/>
        <v>#DIV/0!</v>
      </c>
      <c r="AK82" s="66"/>
      <c r="AL82" s="66"/>
      <c r="AM82" s="66"/>
      <c r="AN82" s="66"/>
      <c r="AO82" s="66"/>
      <c r="AP82" s="66"/>
      <c r="AQ82" s="66"/>
      <c r="AR82" s="66"/>
      <c r="AS82" s="66"/>
      <c r="AT82" s="66"/>
      <c r="AU82" s="66"/>
      <c r="AV82" s="66"/>
      <c r="AW82" s="66"/>
      <c r="AX82" s="66"/>
      <c r="AY82" s="66"/>
      <c r="AZ82" s="66"/>
      <c r="BA82" s="66"/>
      <c r="BB82" s="66"/>
      <c r="BC82" s="66"/>
      <c r="BD82" s="66"/>
      <c r="BE82" s="66"/>
      <c r="BF82" s="66"/>
      <c r="BG82" s="66"/>
      <c r="BH82" s="66"/>
      <c r="BI82" s="66"/>
      <c r="BJ82" s="66"/>
      <c r="BK82" s="66"/>
      <c r="BL82" s="66"/>
      <c r="BM82" s="66"/>
      <c r="BN82" s="66"/>
      <c r="BO82" s="66"/>
      <c r="BP82" s="66"/>
      <c r="BQ82" s="66"/>
      <c r="BR82" s="66"/>
      <c r="BS82" s="66"/>
      <c r="BT82" s="66"/>
      <c r="BU82" s="66"/>
      <c r="BV82" s="66"/>
      <c r="BW82" s="66"/>
      <c r="BX82" s="66"/>
      <c r="BY82" s="66"/>
      <c r="BZ82" s="66"/>
      <c r="CA82" s="66"/>
      <c r="CB82" s="66"/>
      <c r="CC82" s="66"/>
      <c r="CD82" s="66"/>
      <c r="CE82" s="66"/>
      <c r="CF82" s="66"/>
      <c r="CG82" s="66"/>
      <c r="CH82" s="66"/>
      <c r="CI82" s="66"/>
      <c r="CJ82" s="66"/>
      <c r="CK82" s="66"/>
      <c r="CL82" s="66"/>
      <c r="CM82" s="66"/>
      <c r="CN82" s="66"/>
      <c r="CO82" s="66"/>
      <c r="CP82" s="66"/>
      <c r="CQ82" s="66"/>
      <c r="CR82" s="66"/>
      <c r="CS82" s="66"/>
      <c r="CT82" s="66"/>
      <c r="CU82" s="66"/>
      <c r="CV82" s="66"/>
      <c r="CW82" s="66"/>
      <c r="CX82" s="66"/>
      <c r="CY82" s="66"/>
      <c r="CZ82" s="66"/>
      <c r="DA82" s="66"/>
      <c r="DB82" s="66"/>
      <c r="DC82" s="66"/>
      <c r="DD82" s="66"/>
      <c r="DE82" s="66"/>
      <c r="DF82" s="66"/>
      <c r="DG82" s="66"/>
      <c r="DH82" s="66"/>
      <c r="DI82" s="66"/>
      <c r="DJ82" s="66"/>
      <c r="DK82" s="66"/>
      <c r="DL82" s="66"/>
      <c r="DM82" s="66"/>
      <c r="DN82" s="66"/>
      <c r="DO82" s="66"/>
      <c r="DP82" s="66"/>
      <c r="DQ82" s="66"/>
      <c r="DR82" s="66"/>
      <c r="DS82" s="66"/>
      <c r="DT82" s="66"/>
      <c r="DU82" s="66"/>
      <c r="DV82" s="66"/>
      <c r="DW82" s="66"/>
      <c r="DX82" s="66"/>
      <c r="DY82" s="66"/>
      <c r="DZ82" s="66"/>
      <c r="EA82" s="66"/>
      <c r="EB82" s="66"/>
      <c r="EC82" s="66"/>
      <c r="ED82" s="66"/>
      <c r="EE82" s="66"/>
      <c r="EF82" s="66"/>
      <c r="EG82" s="66"/>
      <c r="EH82" s="66"/>
      <c r="EI82" s="66"/>
      <c r="EJ82" s="66"/>
      <c r="EK82" s="66"/>
      <c r="EL82" s="66"/>
      <c r="EM82" s="66"/>
      <c r="EN82" s="66"/>
      <c r="EO82" s="66"/>
      <c r="EP82" s="66"/>
      <c r="EQ82" s="66"/>
      <c r="ER82" s="66"/>
      <c r="ES82" s="66"/>
      <c r="ET82" s="66"/>
      <c r="EU82" s="66"/>
      <c r="EV82" s="66"/>
      <c r="EW82" s="66"/>
      <c r="EX82" s="66"/>
      <c r="EY82" s="66"/>
      <c r="EZ82" s="66"/>
      <c r="FA82" s="66"/>
      <c r="FB82" s="66"/>
      <c r="FC82" s="66"/>
      <c r="FD82" s="66"/>
      <c r="FE82" s="66"/>
      <c r="FF82" s="66"/>
      <c r="FG82" s="66"/>
    </row>
    <row r="83" spans="1:163" s="34" customFormat="1" x14ac:dyDescent="0.2">
      <c r="A83" s="59"/>
      <c r="B83" s="60"/>
      <c r="C83" s="60"/>
      <c r="D83" s="120">
        <f>'Step 1. Meteorological Inputs'!D98</f>
        <v>0</v>
      </c>
      <c r="E83" s="21">
        <f>'Step 1. Meteorological Inputs'!E98</f>
        <v>0</v>
      </c>
      <c r="F83" s="132">
        <f>'Step 1. Meteorological Inputs'!F98</f>
        <v>0</v>
      </c>
      <c r="G83" s="120" t="e">
        <f>IF('Step 1. Meteorological Inputs'!L98&lt;'Step 3. Saturation Storage'!H83,'Step 1. Meteorological Inputs'!L98*'Step 2. Crown parameters'!$G$25, 0)</f>
        <v>#DIV/0!</v>
      </c>
      <c r="H83" s="21" t="e">
        <f>IF('Step 1. Meteorological Inputs'!L98&gt;'Step 3. Saturation Storage'!H83, 'Step 2. Crown parameters'!$G$25*'Step 3. Saturation Storage'!H83-'Step 2. Crown parameters'!$K$25, 0)</f>
        <v>#DIV/0!</v>
      </c>
      <c r="I83" s="21" t="e">
        <f>IF('Step 1. Meteorological Inputs'!L98&gt;'Step 3. Saturation Storage'!H83,'Step 1. Meteorological Inputs'!V98*('Step 1. Meteorological Inputs'!L98-'Step 3. Saturation Storage'!H83),0)</f>
        <v>#DIV/0!</v>
      </c>
      <c r="J83" s="21" t="e">
        <f>IF('Step 1. Meteorological Inputs'!L98&gt;'Step 3. Saturation Storage'!H83,'Step 2. Crown parameters'!$K$25, 0 )</f>
        <v>#DIV/0!</v>
      </c>
      <c r="K83" s="132" t="e">
        <f t="shared" si="6"/>
        <v>#DIV/0!</v>
      </c>
      <c r="L83" s="120" t="e">
        <f>IF('Step 1. Meteorological Inputs'!L98&lt;'Step 3. Saturation Storage'!I83,'Step 1. Meteorological Inputs'!L117*'Step 2. Crown parameters'!$G$26, 0)</f>
        <v>#DIV/0!</v>
      </c>
      <c r="M83" s="21" t="e">
        <f>IF('Step 1. Meteorological Inputs'!L98&gt;'Step 3. Saturation Storage'!I83, 'Step 2. Crown parameters'!$G$26*'Step 3. Saturation Storage'!I83-'Step 2. Crown parameters'!$K$26, 0)</f>
        <v>#DIV/0!</v>
      </c>
      <c r="N83" s="21" t="e">
        <f>IF('Step 1. Meteorological Inputs'!L98&gt;'Step 3. Saturation Storage'!I83,'Step 1. Meteorological Inputs'!V98*('Step 1. Meteorological Inputs'!L98-'Step 3. Saturation Storage'!I83),0)</f>
        <v>#DIV/0!</v>
      </c>
      <c r="O83" s="21" t="e">
        <f>IF('Step 1. Meteorological Inputs'!L98&gt;'Step 3. Saturation Storage'!I83,'Step 2. Crown parameters'!$K$26, 0 )</f>
        <v>#DIV/0!</v>
      </c>
      <c r="P83" s="132" t="e">
        <f t="shared" si="7"/>
        <v>#DIV/0!</v>
      </c>
      <c r="Q83" s="120" t="e">
        <f>IF('Step 1. Meteorological Inputs'!L98&lt;'Step 3. Saturation Storage'!J83,'Step 1. Meteorological Inputs'!L98*'Step 2. Crown parameters'!$G$27, 0)</f>
        <v>#DIV/0!</v>
      </c>
      <c r="R83" s="21" t="e">
        <f>IF('Step 1. Meteorological Inputs'!L98&gt;'Step 3. Saturation Storage'!J83, 'Step 2. Crown parameters'!$G$27*'Step 3. Saturation Storage'!J83-'Step 2. Crown parameters'!$K$27, 0)</f>
        <v>#DIV/0!</v>
      </c>
      <c r="S83" s="21" t="e">
        <f>IF('Step 1. Meteorological Inputs'!L98&gt;'Step 3. Saturation Storage'!J83,'Step 1. Meteorological Inputs'!V98*('Step 1. Meteorological Inputs'!L98-'Step 3. Saturation Storage'!J83),0)</f>
        <v>#DIV/0!</v>
      </c>
      <c r="T83" s="21" t="e">
        <f>IF('Step 1. Meteorological Inputs'!L98&gt;'Step 3. Saturation Storage'!J83,'Step 2. Crown parameters'!$K$27, 0 )</f>
        <v>#DIV/0!</v>
      </c>
      <c r="U83" s="132" t="e">
        <f t="shared" si="8"/>
        <v>#DIV/0!</v>
      </c>
      <c r="V83" s="120" t="e">
        <f>IF('Step 1. Meteorological Inputs'!L98&lt;'Step 3. Saturation Storage'!K83,'Step 1. Meteorological Inputs'!L98*'Step 2. Crown parameters'!$G$28, 0)</f>
        <v>#DIV/0!</v>
      </c>
      <c r="W83" s="21" t="e">
        <f>IF('Step 1. Meteorological Inputs'!L98&gt;'Step 3. Saturation Storage'!K83, 'Step 2. Crown parameters'!$G$28*'Step 3. Saturation Storage'!K83-'Step 2. Crown parameters'!$K$28, 0)</f>
        <v>#DIV/0!</v>
      </c>
      <c r="X83" s="21" t="e">
        <f>IF('Step 1. Meteorological Inputs'!L98&gt;'Step 3. Saturation Storage'!K83,'Step 1. Meteorological Inputs'!V98*('Step 1. Meteorological Inputs'!L98-'Step 3. Saturation Storage'!K83),0)</f>
        <v>#DIV/0!</v>
      </c>
      <c r="Y83" s="21" t="e">
        <f>IF('Step 1. Meteorological Inputs'!L98&gt;'Step 3. Saturation Storage'!K83,'Step 2. Crown parameters'!$K$28, 0 )</f>
        <v>#DIV/0!</v>
      </c>
      <c r="Z83" s="132" t="e">
        <f t="shared" si="9"/>
        <v>#DIV/0!</v>
      </c>
      <c r="AA83" s="120" t="e">
        <f>IF('Step 1. Meteorological Inputs'!L98&lt;'Step 3. Saturation Storage'!L83,'Step 1. Meteorological Inputs'!L98*'Step 2. Crown parameters'!$G$29, 0)</f>
        <v>#DIV/0!</v>
      </c>
      <c r="AB83" s="21" t="e">
        <f>IF('Step 1. Meteorological Inputs'!L98&gt;'Step 3. Saturation Storage'!L83, 'Step 2. Crown parameters'!$G$29*'Step 3. Saturation Storage'!L83-'Step 2. Crown parameters'!$K$29, 0)</f>
        <v>#DIV/0!</v>
      </c>
      <c r="AC83" s="21" t="e">
        <f>IF('Step 1. Meteorological Inputs'!L98&gt;'Step 3. Saturation Storage'!L83,'Step 1. Meteorological Inputs'!V98*('Step 1. Meteorological Inputs'!L98-'Step 3. Saturation Storage'!L83),0)</f>
        <v>#DIV/0!</v>
      </c>
      <c r="AD83" s="21" t="e">
        <f>IF('Step 1. Meteorological Inputs'!L98&gt;'Step 3. Saturation Storage'!L83,'Step 2. Crown parameters'!$K$29, 0 )</f>
        <v>#DIV/0!</v>
      </c>
      <c r="AE83" s="132" t="e">
        <f t="shared" si="10"/>
        <v>#DIV/0!</v>
      </c>
      <c r="AF83" s="120" t="e">
        <f>IF('Step 1. Meteorological Inputs'!L98&lt;'Step 3. Saturation Storage'!M83,'Step 1. Meteorological Inputs'!L98*'Step 2. Crown parameters'!$G$30, 0)</f>
        <v>#DIV/0!</v>
      </c>
      <c r="AG83" s="21" t="e">
        <f>IF('Step 1. Meteorological Inputs'!L98&gt;'Step 3. Saturation Storage'!M83, 'Step 2. Crown parameters'!$G$30*'Step 3. Saturation Storage'!M83-'Step 2. Crown parameters'!$K$30, 0)</f>
        <v>#DIV/0!</v>
      </c>
      <c r="AH83" s="21" t="e">
        <f>IF('Step 1. Meteorological Inputs'!L98&gt;'Step 3. Saturation Storage'!M83,'Step 1. Meteorological Inputs'!V98*('Step 1. Meteorological Inputs'!L98-'Step 3. Saturation Storage'!M83),0)</f>
        <v>#DIV/0!</v>
      </c>
      <c r="AI83" s="21" t="e">
        <f>IF('Step 1. Meteorological Inputs'!L98&gt;'Step 3. Saturation Storage'!M83,'Step 2. Crown parameters'!$K$30, 0 )</f>
        <v>#DIV/0!</v>
      </c>
      <c r="AJ83" s="132" t="e">
        <f t="shared" si="1"/>
        <v>#DIV/0!</v>
      </c>
      <c r="AK83" s="66"/>
      <c r="AL83" s="66"/>
      <c r="AM83" s="66"/>
      <c r="AN83" s="66"/>
      <c r="AO83" s="66"/>
      <c r="AP83" s="66"/>
      <c r="AQ83" s="66"/>
      <c r="AR83" s="66"/>
      <c r="AS83" s="66"/>
      <c r="AT83" s="66"/>
      <c r="AU83" s="66"/>
      <c r="AV83" s="66"/>
      <c r="AW83" s="66"/>
      <c r="AX83" s="66"/>
      <c r="AY83" s="66"/>
      <c r="AZ83" s="66"/>
      <c r="BA83" s="66"/>
      <c r="BB83" s="66"/>
      <c r="BC83" s="66"/>
      <c r="BD83" s="66"/>
      <c r="BE83" s="66"/>
      <c r="BF83" s="66"/>
      <c r="BG83" s="66"/>
      <c r="BH83" s="66"/>
      <c r="BI83" s="66"/>
      <c r="BJ83" s="66"/>
      <c r="BK83" s="66"/>
      <c r="BL83" s="66"/>
      <c r="BM83" s="66"/>
      <c r="BN83" s="66"/>
      <c r="BO83" s="66"/>
      <c r="BP83" s="66"/>
      <c r="BQ83" s="66"/>
      <c r="BR83" s="66"/>
      <c r="BS83" s="66"/>
      <c r="BT83" s="66"/>
      <c r="BU83" s="66"/>
      <c r="BV83" s="66"/>
      <c r="BW83" s="66"/>
      <c r="BX83" s="66"/>
      <c r="BY83" s="66"/>
      <c r="BZ83" s="66"/>
      <c r="CA83" s="66"/>
      <c r="CB83" s="66"/>
      <c r="CC83" s="66"/>
      <c r="CD83" s="66"/>
      <c r="CE83" s="66"/>
      <c r="CF83" s="66"/>
      <c r="CG83" s="66"/>
      <c r="CH83" s="66"/>
      <c r="CI83" s="66"/>
      <c r="CJ83" s="66"/>
      <c r="CK83" s="66"/>
      <c r="CL83" s="66"/>
      <c r="CM83" s="66"/>
      <c r="CN83" s="66"/>
      <c r="CO83" s="66"/>
      <c r="CP83" s="66"/>
      <c r="CQ83" s="66"/>
      <c r="CR83" s="66"/>
      <c r="CS83" s="66"/>
      <c r="CT83" s="66"/>
      <c r="CU83" s="66"/>
      <c r="CV83" s="66"/>
      <c r="CW83" s="66"/>
      <c r="CX83" s="66"/>
      <c r="CY83" s="66"/>
      <c r="CZ83" s="66"/>
      <c r="DA83" s="66"/>
      <c r="DB83" s="66"/>
      <c r="DC83" s="66"/>
      <c r="DD83" s="66"/>
      <c r="DE83" s="66"/>
      <c r="DF83" s="66"/>
      <c r="DG83" s="66"/>
      <c r="DH83" s="66"/>
      <c r="DI83" s="66"/>
      <c r="DJ83" s="66"/>
      <c r="DK83" s="66"/>
      <c r="DL83" s="66"/>
      <c r="DM83" s="66"/>
      <c r="DN83" s="66"/>
      <c r="DO83" s="66"/>
      <c r="DP83" s="66"/>
      <c r="DQ83" s="66"/>
      <c r="DR83" s="66"/>
      <c r="DS83" s="66"/>
      <c r="DT83" s="66"/>
      <c r="DU83" s="66"/>
      <c r="DV83" s="66"/>
      <c r="DW83" s="66"/>
      <c r="DX83" s="66"/>
      <c r="DY83" s="66"/>
      <c r="DZ83" s="66"/>
      <c r="EA83" s="66"/>
      <c r="EB83" s="66"/>
      <c r="EC83" s="66"/>
      <c r="ED83" s="66"/>
      <c r="EE83" s="66"/>
      <c r="EF83" s="66"/>
      <c r="EG83" s="66"/>
      <c r="EH83" s="66"/>
      <c r="EI83" s="66"/>
      <c r="EJ83" s="66"/>
      <c r="EK83" s="66"/>
      <c r="EL83" s="66"/>
      <c r="EM83" s="66"/>
      <c r="EN83" s="66"/>
      <c r="EO83" s="66"/>
      <c r="EP83" s="66"/>
      <c r="EQ83" s="66"/>
      <c r="ER83" s="66"/>
      <c r="ES83" s="66"/>
      <c r="ET83" s="66"/>
      <c r="EU83" s="66"/>
      <c r="EV83" s="66"/>
      <c r="EW83" s="66"/>
      <c r="EX83" s="66"/>
      <c r="EY83" s="66"/>
      <c r="EZ83" s="66"/>
      <c r="FA83" s="66"/>
      <c r="FB83" s="66"/>
      <c r="FC83" s="66"/>
      <c r="FD83" s="66"/>
      <c r="FE83" s="66"/>
      <c r="FF83" s="66"/>
      <c r="FG83" s="66"/>
    </row>
    <row r="84" spans="1:163" s="34" customFormat="1" x14ac:dyDescent="0.2">
      <c r="A84" s="59"/>
      <c r="B84" s="60"/>
      <c r="C84" s="60"/>
      <c r="D84" s="120">
        <f>'Step 1. Meteorological Inputs'!D99</f>
        <v>0</v>
      </c>
      <c r="E84" s="21">
        <f>'Step 1. Meteorological Inputs'!E99</f>
        <v>0</v>
      </c>
      <c r="F84" s="132">
        <f>'Step 1. Meteorological Inputs'!F99</f>
        <v>0</v>
      </c>
      <c r="G84" s="120" t="e">
        <f>IF('Step 1. Meteorological Inputs'!L99&lt;'Step 3. Saturation Storage'!H84,'Step 1. Meteorological Inputs'!L99*'Step 2. Crown parameters'!$G$25, 0)</f>
        <v>#DIV/0!</v>
      </c>
      <c r="H84" s="21" t="e">
        <f>IF('Step 1. Meteorological Inputs'!L99&gt;'Step 3. Saturation Storage'!H84, 'Step 2. Crown parameters'!$G$25*'Step 3. Saturation Storage'!H84-'Step 2. Crown parameters'!$K$25, 0)</f>
        <v>#DIV/0!</v>
      </c>
      <c r="I84" s="21" t="e">
        <f>IF('Step 1. Meteorological Inputs'!L99&gt;'Step 3. Saturation Storage'!H84,'Step 1. Meteorological Inputs'!V99*('Step 1. Meteorological Inputs'!L99-'Step 3. Saturation Storage'!H84),0)</f>
        <v>#DIV/0!</v>
      </c>
      <c r="J84" s="21" t="e">
        <f>IF('Step 1. Meteorological Inputs'!L99&gt;'Step 3. Saturation Storage'!H84,'Step 2. Crown parameters'!$K$25, 0 )</f>
        <v>#DIV/0!</v>
      </c>
      <c r="K84" s="132" t="e">
        <f t="shared" si="6"/>
        <v>#DIV/0!</v>
      </c>
      <c r="L84" s="120" t="e">
        <f>IF('Step 1. Meteorological Inputs'!L99&lt;'Step 3. Saturation Storage'!I84,'Step 1. Meteorological Inputs'!L118*'Step 2. Crown parameters'!$G$26, 0)</f>
        <v>#DIV/0!</v>
      </c>
      <c r="M84" s="21" t="e">
        <f>IF('Step 1. Meteorological Inputs'!L99&gt;'Step 3. Saturation Storage'!I84, 'Step 2. Crown parameters'!$G$26*'Step 3. Saturation Storage'!I84-'Step 2. Crown parameters'!$K$26, 0)</f>
        <v>#DIV/0!</v>
      </c>
      <c r="N84" s="21" t="e">
        <f>IF('Step 1. Meteorological Inputs'!L99&gt;'Step 3. Saturation Storage'!I84,'Step 1. Meteorological Inputs'!V99*('Step 1. Meteorological Inputs'!L99-'Step 3. Saturation Storage'!I84),0)</f>
        <v>#DIV/0!</v>
      </c>
      <c r="O84" s="21" t="e">
        <f>IF('Step 1. Meteorological Inputs'!L99&gt;'Step 3. Saturation Storage'!I84,'Step 2. Crown parameters'!$K$26, 0 )</f>
        <v>#DIV/0!</v>
      </c>
      <c r="P84" s="132" t="e">
        <f t="shared" si="7"/>
        <v>#DIV/0!</v>
      </c>
      <c r="Q84" s="120" t="e">
        <f>IF('Step 1. Meteorological Inputs'!L99&lt;'Step 3. Saturation Storage'!J84,'Step 1. Meteorological Inputs'!L99*'Step 2. Crown parameters'!$G$27, 0)</f>
        <v>#DIV/0!</v>
      </c>
      <c r="R84" s="21" t="e">
        <f>IF('Step 1. Meteorological Inputs'!L99&gt;'Step 3. Saturation Storage'!J84, 'Step 2. Crown parameters'!$G$27*'Step 3. Saturation Storage'!J84-'Step 2. Crown parameters'!$K$27, 0)</f>
        <v>#DIV/0!</v>
      </c>
      <c r="S84" s="21" t="e">
        <f>IF('Step 1. Meteorological Inputs'!L99&gt;'Step 3. Saturation Storage'!J84,'Step 1. Meteorological Inputs'!V99*('Step 1. Meteorological Inputs'!L99-'Step 3. Saturation Storage'!J84),0)</f>
        <v>#DIV/0!</v>
      </c>
      <c r="T84" s="21" t="e">
        <f>IF('Step 1. Meteorological Inputs'!L99&gt;'Step 3. Saturation Storage'!J84,'Step 2. Crown parameters'!$K$27, 0 )</f>
        <v>#DIV/0!</v>
      </c>
      <c r="U84" s="132" t="e">
        <f t="shared" si="8"/>
        <v>#DIV/0!</v>
      </c>
      <c r="V84" s="120" t="e">
        <f>IF('Step 1. Meteorological Inputs'!L99&lt;'Step 3. Saturation Storage'!K84,'Step 1. Meteorological Inputs'!L99*'Step 2. Crown parameters'!$G$28, 0)</f>
        <v>#DIV/0!</v>
      </c>
      <c r="W84" s="21" t="e">
        <f>IF('Step 1. Meteorological Inputs'!L99&gt;'Step 3. Saturation Storage'!K84, 'Step 2. Crown parameters'!$G$28*'Step 3. Saturation Storage'!K84-'Step 2. Crown parameters'!$K$28, 0)</f>
        <v>#DIV/0!</v>
      </c>
      <c r="X84" s="21" t="e">
        <f>IF('Step 1. Meteorological Inputs'!L99&gt;'Step 3. Saturation Storage'!K84,'Step 1. Meteorological Inputs'!V99*('Step 1. Meteorological Inputs'!L99-'Step 3. Saturation Storage'!K84),0)</f>
        <v>#DIV/0!</v>
      </c>
      <c r="Y84" s="21" t="e">
        <f>IF('Step 1. Meteorological Inputs'!L99&gt;'Step 3. Saturation Storage'!K84,'Step 2. Crown parameters'!$K$28, 0 )</f>
        <v>#DIV/0!</v>
      </c>
      <c r="Z84" s="132" t="e">
        <f t="shared" si="9"/>
        <v>#DIV/0!</v>
      </c>
      <c r="AA84" s="120" t="e">
        <f>IF('Step 1. Meteorological Inputs'!L99&lt;'Step 3. Saturation Storage'!L84,'Step 1. Meteorological Inputs'!L99*'Step 2. Crown parameters'!$G$29, 0)</f>
        <v>#DIV/0!</v>
      </c>
      <c r="AB84" s="21" t="e">
        <f>IF('Step 1. Meteorological Inputs'!L99&gt;'Step 3. Saturation Storage'!L84, 'Step 2. Crown parameters'!$G$29*'Step 3. Saturation Storage'!L84-'Step 2. Crown parameters'!$K$29, 0)</f>
        <v>#DIV/0!</v>
      </c>
      <c r="AC84" s="21" t="e">
        <f>IF('Step 1. Meteorological Inputs'!L99&gt;'Step 3. Saturation Storage'!L84,'Step 1. Meteorological Inputs'!V99*('Step 1. Meteorological Inputs'!L99-'Step 3. Saturation Storage'!L84),0)</f>
        <v>#DIV/0!</v>
      </c>
      <c r="AD84" s="21" t="e">
        <f>IF('Step 1. Meteorological Inputs'!L99&gt;'Step 3. Saturation Storage'!L84,'Step 2. Crown parameters'!$K$29, 0 )</f>
        <v>#DIV/0!</v>
      </c>
      <c r="AE84" s="132" t="e">
        <f t="shared" si="10"/>
        <v>#DIV/0!</v>
      </c>
      <c r="AF84" s="120" t="e">
        <f>IF('Step 1. Meteorological Inputs'!L99&lt;'Step 3. Saturation Storage'!M84,'Step 1. Meteorological Inputs'!L99*'Step 2. Crown parameters'!$G$30, 0)</f>
        <v>#DIV/0!</v>
      </c>
      <c r="AG84" s="21" t="e">
        <f>IF('Step 1. Meteorological Inputs'!L99&gt;'Step 3. Saturation Storage'!M84, 'Step 2. Crown parameters'!$G$30*'Step 3. Saturation Storage'!M84-'Step 2. Crown parameters'!$K$30, 0)</f>
        <v>#DIV/0!</v>
      </c>
      <c r="AH84" s="21" t="e">
        <f>IF('Step 1. Meteorological Inputs'!L99&gt;'Step 3. Saturation Storage'!M84,'Step 1. Meteorological Inputs'!V99*('Step 1. Meteorological Inputs'!L99-'Step 3. Saturation Storage'!M84),0)</f>
        <v>#DIV/0!</v>
      </c>
      <c r="AI84" s="21" t="e">
        <f>IF('Step 1. Meteorological Inputs'!L99&gt;'Step 3. Saturation Storage'!M84,'Step 2. Crown parameters'!$K$30, 0 )</f>
        <v>#DIV/0!</v>
      </c>
      <c r="AJ84" s="132" t="e">
        <f t="shared" si="1"/>
        <v>#DIV/0!</v>
      </c>
      <c r="AK84" s="66"/>
      <c r="AL84" s="66"/>
      <c r="AM84" s="66"/>
      <c r="AN84" s="66"/>
      <c r="AO84" s="66"/>
      <c r="AP84" s="66"/>
      <c r="AQ84" s="66"/>
      <c r="AR84" s="66"/>
      <c r="AS84" s="66"/>
      <c r="AT84" s="66"/>
      <c r="AU84" s="66"/>
      <c r="AV84" s="66"/>
      <c r="AW84" s="66"/>
      <c r="AX84" s="66"/>
      <c r="AY84" s="66"/>
      <c r="AZ84" s="66"/>
      <c r="BA84" s="66"/>
      <c r="BB84" s="66"/>
      <c r="BC84" s="66"/>
      <c r="BD84" s="66"/>
      <c r="BE84" s="66"/>
      <c r="BF84" s="66"/>
      <c r="BG84" s="66"/>
      <c r="BH84" s="66"/>
      <c r="BI84" s="66"/>
      <c r="BJ84" s="66"/>
      <c r="BK84" s="66"/>
      <c r="BL84" s="66"/>
      <c r="BM84" s="66"/>
      <c r="BN84" s="66"/>
      <c r="BO84" s="66"/>
      <c r="BP84" s="66"/>
      <c r="BQ84" s="66"/>
      <c r="BR84" s="66"/>
      <c r="BS84" s="66"/>
      <c r="BT84" s="66"/>
      <c r="BU84" s="66"/>
      <c r="BV84" s="66"/>
      <c r="BW84" s="66"/>
      <c r="BX84" s="66"/>
      <c r="BY84" s="66"/>
      <c r="BZ84" s="66"/>
      <c r="CA84" s="66"/>
      <c r="CB84" s="66"/>
      <c r="CC84" s="66"/>
      <c r="CD84" s="66"/>
      <c r="CE84" s="66"/>
      <c r="CF84" s="66"/>
      <c r="CG84" s="66"/>
      <c r="CH84" s="66"/>
      <c r="CI84" s="66"/>
      <c r="CJ84" s="66"/>
      <c r="CK84" s="66"/>
      <c r="CL84" s="66"/>
      <c r="CM84" s="66"/>
      <c r="CN84" s="66"/>
      <c r="CO84" s="66"/>
      <c r="CP84" s="66"/>
      <c r="CQ84" s="66"/>
      <c r="CR84" s="66"/>
      <c r="CS84" s="66"/>
      <c r="CT84" s="66"/>
      <c r="CU84" s="66"/>
      <c r="CV84" s="66"/>
      <c r="CW84" s="66"/>
      <c r="CX84" s="66"/>
      <c r="CY84" s="66"/>
      <c r="CZ84" s="66"/>
      <c r="DA84" s="66"/>
      <c r="DB84" s="66"/>
      <c r="DC84" s="66"/>
      <c r="DD84" s="66"/>
      <c r="DE84" s="66"/>
      <c r="DF84" s="66"/>
      <c r="DG84" s="66"/>
      <c r="DH84" s="66"/>
      <c r="DI84" s="66"/>
      <c r="DJ84" s="66"/>
      <c r="DK84" s="66"/>
      <c r="DL84" s="66"/>
      <c r="DM84" s="66"/>
      <c r="DN84" s="66"/>
      <c r="DO84" s="66"/>
      <c r="DP84" s="66"/>
      <c r="DQ84" s="66"/>
      <c r="DR84" s="66"/>
      <c r="DS84" s="66"/>
      <c r="DT84" s="66"/>
      <c r="DU84" s="66"/>
      <c r="DV84" s="66"/>
      <c r="DW84" s="66"/>
      <c r="DX84" s="66"/>
      <c r="DY84" s="66"/>
      <c r="DZ84" s="66"/>
      <c r="EA84" s="66"/>
      <c r="EB84" s="66"/>
      <c r="EC84" s="66"/>
      <c r="ED84" s="66"/>
      <c r="EE84" s="66"/>
      <c r="EF84" s="66"/>
      <c r="EG84" s="66"/>
      <c r="EH84" s="66"/>
      <c r="EI84" s="66"/>
      <c r="EJ84" s="66"/>
      <c r="EK84" s="66"/>
      <c r="EL84" s="66"/>
      <c r="EM84" s="66"/>
      <c r="EN84" s="66"/>
      <c r="EO84" s="66"/>
      <c r="EP84" s="66"/>
      <c r="EQ84" s="66"/>
      <c r="ER84" s="66"/>
      <c r="ES84" s="66"/>
      <c r="ET84" s="66"/>
      <c r="EU84" s="66"/>
      <c r="EV84" s="66"/>
      <c r="EW84" s="66"/>
      <c r="EX84" s="66"/>
      <c r="EY84" s="66"/>
      <c r="EZ84" s="66"/>
      <c r="FA84" s="66"/>
      <c r="FB84" s="66"/>
      <c r="FC84" s="66"/>
      <c r="FD84" s="66"/>
      <c r="FE84" s="66"/>
      <c r="FF84" s="66"/>
      <c r="FG84" s="66"/>
    </row>
    <row r="85" spans="1:163" s="34" customFormat="1" x14ac:dyDescent="0.2">
      <c r="A85" s="59"/>
      <c r="B85" s="60"/>
      <c r="C85" s="60"/>
      <c r="D85" s="120">
        <f>'Step 1. Meteorological Inputs'!D100</f>
        <v>0</v>
      </c>
      <c r="E85" s="21">
        <f>'Step 1. Meteorological Inputs'!E100</f>
        <v>0</v>
      </c>
      <c r="F85" s="132">
        <f>'Step 1. Meteorological Inputs'!F100</f>
        <v>0</v>
      </c>
      <c r="G85" s="120" t="e">
        <f>IF('Step 1. Meteorological Inputs'!L100&lt;'Step 3. Saturation Storage'!H85,'Step 1. Meteorological Inputs'!L100*'Step 2. Crown parameters'!$G$25, 0)</f>
        <v>#DIV/0!</v>
      </c>
      <c r="H85" s="21" t="e">
        <f>IF('Step 1. Meteorological Inputs'!L100&gt;'Step 3. Saturation Storage'!H85, 'Step 2. Crown parameters'!$G$25*'Step 3. Saturation Storage'!H85-'Step 2. Crown parameters'!$K$25, 0)</f>
        <v>#DIV/0!</v>
      </c>
      <c r="I85" s="21" t="e">
        <f>IF('Step 1. Meteorological Inputs'!L100&gt;'Step 3. Saturation Storage'!H85,'Step 1. Meteorological Inputs'!V100*('Step 1. Meteorological Inputs'!L100-'Step 3. Saturation Storage'!H85),0)</f>
        <v>#DIV/0!</v>
      </c>
      <c r="J85" s="21" t="e">
        <f>IF('Step 1. Meteorological Inputs'!L100&gt;'Step 3. Saturation Storage'!H85,'Step 2. Crown parameters'!$K$25, 0 )</f>
        <v>#DIV/0!</v>
      </c>
      <c r="K85" s="132" t="e">
        <f t="shared" si="6"/>
        <v>#DIV/0!</v>
      </c>
      <c r="L85" s="120" t="e">
        <f>IF('Step 1. Meteorological Inputs'!L100&lt;'Step 3. Saturation Storage'!I85,'Step 1. Meteorological Inputs'!L119*'Step 2. Crown parameters'!$G$26, 0)</f>
        <v>#DIV/0!</v>
      </c>
      <c r="M85" s="21" t="e">
        <f>IF('Step 1. Meteorological Inputs'!L100&gt;'Step 3. Saturation Storage'!I85, 'Step 2. Crown parameters'!$G$26*'Step 3. Saturation Storage'!I85-'Step 2. Crown parameters'!$K$26, 0)</f>
        <v>#DIV/0!</v>
      </c>
      <c r="N85" s="21" t="e">
        <f>IF('Step 1. Meteorological Inputs'!L100&gt;'Step 3. Saturation Storage'!I85,'Step 1. Meteorological Inputs'!V100*('Step 1. Meteorological Inputs'!L100-'Step 3. Saturation Storage'!I85),0)</f>
        <v>#DIV/0!</v>
      </c>
      <c r="O85" s="21" t="e">
        <f>IF('Step 1. Meteorological Inputs'!L100&gt;'Step 3. Saturation Storage'!I85,'Step 2. Crown parameters'!$K$26, 0 )</f>
        <v>#DIV/0!</v>
      </c>
      <c r="P85" s="132" t="e">
        <f t="shared" si="7"/>
        <v>#DIV/0!</v>
      </c>
      <c r="Q85" s="120" t="e">
        <f>IF('Step 1. Meteorological Inputs'!L100&lt;'Step 3. Saturation Storage'!J85,'Step 1. Meteorological Inputs'!L100*'Step 2. Crown parameters'!$G$27, 0)</f>
        <v>#DIV/0!</v>
      </c>
      <c r="R85" s="21" t="e">
        <f>IF('Step 1. Meteorological Inputs'!L100&gt;'Step 3. Saturation Storage'!J85, 'Step 2. Crown parameters'!$G$27*'Step 3. Saturation Storage'!J85-'Step 2. Crown parameters'!$K$27, 0)</f>
        <v>#DIV/0!</v>
      </c>
      <c r="S85" s="21" t="e">
        <f>IF('Step 1. Meteorological Inputs'!L100&gt;'Step 3. Saturation Storage'!J85,'Step 1. Meteorological Inputs'!V100*('Step 1. Meteorological Inputs'!L100-'Step 3. Saturation Storage'!J85),0)</f>
        <v>#DIV/0!</v>
      </c>
      <c r="T85" s="21" t="e">
        <f>IF('Step 1. Meteorological Inputs'!L100&gt;'Step 3. Saturation Storage'!J85,'Step 2. Crown parameters'!$K$27, 0 )</f>
        <v>#DIV/0!</v>
      </c>
      <c r="U85" s="132" t="e">
        <f t="shared" si="8"/>
        <v>#DIV/0!</v>
      </c>
      <c r="V85" s="120" t="e">
        <f>IF('Step 1. Meteorological Inputs'!L100&lt;'Step 3. Saturation Storage'!K85,'Step 1. Meteorological Inputs'!L100*'Step 2. Crown parameters'!$G$28, 0)</f>
        <v>#DIV/0!</v>
      </c>
      <c r="W85" s="21" t="e">
        <f>IF('Step 1. Meteorological Inputs'!L100&gt;'Step 3. Saturation Storage'!K85, 'Step 2. Crown parameters'!$G$28*'Step 3. Saturation Storage'!K85-'Step 2. Crown parameters'!$K$28, 0)</f>
        <v>#DIV/0!</v>
      </c>
      <c r="X85" s="21" t="e">
        <f>IF('Step 1. Meteorological Inputs'!L100&gt;'Step 3. Saturation Storage'!K85,'Step 1. Meteorological Inputs'!V100*('Step 1. Meteorological Inputs'!L100-'Step 3. Saturation Storage'!K85),0)</f>
        <v>#DIV/0!</v>
      </c>
      <c r="Y85" s="21" t="e">
        <f>IF('Step 1. Meteorological Inputs'!L100&gt;'Step 3. Saturation Storage'!K85,'Step 2. Crown parameters'!$K$28, 0 )</f>
        <v>#DIV/0!</v>
      </c>
      <c r="Z85" s="132" t="e">
        <f t="shared" si="9"/>
        <v>#DIV/0!</v>
      </c>
      <c r="AA85" s="120" t="e">
        <f>IF('Step 1. Meteorological Inputs'!L100&lt;'Step 3. Saturation Storage'!L85,'Step 1. Meteorological Inputs'!L100*'Step 2. Crown parameters'!$G$29, 0)</f>
        <v>#DIV/0!</v>
      </c>
      <c r="AB85" s="21" t="e">
        <f>IF('Step 1. Meteorological Inputs'!L100&gt;'Step 3. Saturation Storage'!L85, 'Step 2. Crown parameters'!$G$29*'Step 3. Saturation Storage'!L85-'Step 2. Crown parameters'!$K$29, 0)</f>
        <v>#DIV/0!</v>
      </c>
      <c r="AC85" s="21" t="e">
        <f>IF('Step 1. Meteorological Inputs'!L100&gt;'Step 3. Saturation Storage'!L85,'Step 1. Meteorological Inputs'!V100*('Step 1. Meteorological Inputs'!L100-'Step 3. Saturation Storage'!L85),0)</f>
        <v>#DIV/0!</v>
      </c>
      <c r="AD85" s="21" t="e">
        <f>IF('Step 1. Meteorological Inputs'!L100&gt;'Step 3. Saturation Storage'!L85,'Step 2. Crown parameters'!$K$29, 0 )</f>
        <v>#DIV/0!</v>
      </c>
      <c r="AE85" s="132" t="e">
        <f t="shared" si="10"/>
        <v>#DIV/0!</v>
      </c>
      <c r="AF85" s="120" t="e">
        <f>IF('Step 1. Meteorological Inputs'!L100&lt;'Step 3. Saturation Storage'!M85,'Step 1. Meteorological Inputs'!L100*'Step 2. Crown parameters'!$G$30, 0)</f>
        <v>#DIV/0!</v>
      </c>
      <c r="AG85" s="21" t="e">
        <f>IF('Step 1. Meteorological Inputs'!L100&gt;'Step 3. Saturation Storage'!M85, 'Step 2. Crown parameters'!$G$30*'Step 3. Saturation Storage'!M85-'Step 2. Crown parameters'!$K$30, 0)</f>
        <v>#DIV/0!</v>
      </c>
      <c r="AH85" s="21" t="e">
        <f>IF('Step 1. Meteorological Inputs'!L100&gt;'Step 3. Saturation Storage'!M85,'Step 1. Meteorological Inputs'!V100*('Step 1. Meteorological Inputs'!L100-'Step 3. Saturation Storage'!M85),0)</f>
        <v>#DIV/0!</v>
      </c>
      <c r="AI85" s="21" t="e">
        <f>IF('Step 1. Meteorological Inputs'!L100&gt;'Step 3. Saturation Storage'!M85,'Step 2. Crown parameters'!$K$30, 0 )</f>
        <v>#DIV/0!</v>
      </c>
      <c r="AJ85" s="132" t="e">
        <f t="shared" si="1"/>
        <v>#DIV/0!</v>
      </c>
      <c r="AK85" s="66"/>
      <c r="AL85" s="66"/>
      <c r="AM85" s="66"/>
      <c r="AN85" s="66"/>
      <c r="AO85" s="66"/>
      <c r="AP85" s="66"/>
      <c r="AQ85" s="66"/>
      <c r="AR85" s="66"/>
      <c r="AS85" s="66"/>
      <c r="AT85" s="66"/>
      <c r="AU85" s="66"/>
      <c r="AV85" s="66"/>
      <c r="AW85" s="66"/>
      <c r="AX85" s="66"/>
      <c r="AY85" s="66"/>
      <c r="AZ85" s="66"/>
      <c r="BA85" s="66"/>
      <c r="BB85" s="66"/>
      <c r="BC85" s="66"/>
      <c r="BD85" s="66"/>
      <c r="BE85" s="66"/>
      <c r="BF85" s="66"/>
      <c r="BG85" s="66"/>
      <c r="BH85" s="66"/>
      <c r="BI85" s="66"/>
      <c r="BJ85" s="66"/>
      <c r="BK85" s="66"/>
      <c r="BL85" s="66"/>
      <c r="BM85" s="66"/>
      <c r="BN85" s="66"/>
      <c r="BO85" s="66"/>
      <c r="BP85" s="66"/>
      <c r="BQ85" s="66"/>
      <c r="BR85" s="66"/>
      <c r="BS85" s="66"/>
      <c r="BT85" s="66"/>
      <c r="BU85" s="66"/>
      <c r="BV85" s="66"/>
      <c r="BW85" s="66"/>
      <c r="BX85" s="66"/>
      <c r="BY85" s="66"/>
      <c r="BZ85" s="66"/>
      <c r="CA85" s="66"/>
      <c r="CB85" s="66"/>
      <c r="CC85" s="66"/>
      <c r="CD85" s="66"/>
      <c r="CE85" s="66"/>
      <c r="CF85" s="66"/>
      <c r="CG85" s="66"/>
      <c r="CH85" s="66"/>
      <c r="CI85" s="66"/>
      <c r="CJ85" s="66"/>
      <c r="CK85" s="66"/>
      <c r="CL85" s="66"/>
      <c r="CM85" s="66"/>
      <c r="CN85" s="66"/>
      <c r="CO85" s="66"/>
      <c r="CP85" s="66"/>
      <c r="CQ85" s="66"/>
      <c r="CR85" s="66"/>
      <c r="CS85" s="66"/>
      <c r="CT85" s="66"/>
      <c r="CU85" s="66"/>
      <c r="CV85" s="66"/>
      <c r="CW85" s="66"/>
      <c r="CX85" s="66"/>
      <c r="CY85" s="66"/>
      <c r="CZ85" s="66"/>
      <c r="DA85" s="66"/>
      <c r="DB85" s="66"/>
      <c r="DC85" s="66"/>
      <c r="DD85" s="66"/>
      <c r="DE85" s="66"/>
      <c r="DF85" s="66"/>
      <c r="DG85" s="66"/>
      <c r="DH85" s="66"/>
      <c r="DI85" s="66"/>
      <c r="DJ85" s="66"/>
      <c r="DK85" s="66"/>
      <c r="DL85" s="66"/>
      <c r="DM85" s="66"/>
      <c r="DN85" s="66"/>
      <c r="DO85" s="66"/>
      <c r="DP85" s="66"/>
      <c r="DQ85" s="66"/>
      <c r="DR85" s="66"/>
      <c r="DS85" s="66"/>
      <c r="DT85" s="66"/>
      <c r="DU85" s="66"/>
      <c r="DV85" s="66"/>
      <c r="DW85" s="66"/>
      <c r="DX85" s="66"/>
      <c r="DY85" s="66"/>
      <c r="DZ85" s="66"/>
      <c r="EA85" s="66"/>
      <c r="EB85" s="66"/>
      <c r="EC85" s="66"/>
      <c r="ED85" s="66"/>
      <c r="EE85" s="66"/>
      <c r="EF85" s="66"/>
      <c r="EG85" s="66"/>
      <c r="EH85" s="66"/>
      <c r="EI85" s="66"/>
      <c r="EJ85" s="66"/>
      <c r="EK85" s="66"/>
      <c r="EL85" s="66"/>
      <c r="EM85" s="66"/>
      <c r="EN85" s="66"/>
      <c r="EO85" s="66"/>
      <c r="EP85" s="66"/>
      <c r="EQ85" s="66"/>
      <c r="ER85" s="66"/>
      <c r="ES85" s="66"/>
      <c r="ET85" s="66"/>
      <c r="EU85" s="66"/>
      <c r="EV85" s="66"/>
      <c r="EW85" s="66"/>
      <c r="EX85" s="66"/>
      <c r="EY85" s="66"/>
      <c r="EZ85" s="66"/>
      <c r="FA85" s="66"/>
      <c r="FB85" s="66"/>
      <c r="FC85" s="66"/>
      <c r="FD85" s="66"/>
      <c r="FE85" s="66"/>
      <c r="FF85" s="66"/>
      <c r="FG85" s="66"/>
    </row>
    <row r="86" spans="1:163" s="34" customFormat="1" x14ac:dyDescent="0.2">
      <c r="A86" s="59"/>
      <c r="B86" s="60"/>
      <c r="C86" s="60"/>
      <c r="D86" s="120">
        <f>'Step 1. Meteorological Inputs'!D101</f>
        <v>0</v>
      </c>
      <c r="E86" s="21">
        <f>'Step 1. Meteorological Inputs'!E101</f>
        <v>0</v>
      </c>
      <c r="F86" s="132">
        <f>'Step 1. Meteorological Inputs'!F101</f>
        <v>0</v>
      </c>
      <c r="G86" s="120" t="e">
        <f>IF('Step 1. Meteorological Inputs'!L101&lt;'Step 3. Saturation Storage'!H86,'Step 1. Meteorological Inputs'!L101*'Step 2. Crown parameters'!$G$25, 0)</f>
        <v>#DIV/0!</v>
      </c>
      <c r="H86" s="21" t="e">
        <f>IF('Step 1. Meteorological Inputs'!L101&gt;'Step 3. Saturation Storage'!H86, 'Step 2. Crown parameters'!$G$25*'Step 3. Saturation Storage'!H86-'Step 2. Crown parameters'!$K$25, 0)</f>
        <v>#DIV/0!</v>
      </c>
      <c r="I86" s="21" t="e">
        <f>IF('Step 1. Meteorological Inputs'!L101&gt;'Step 3. Saturation Storage'!H86,'Step 1. Meteorological Inputs'!V101*('Step 1. Meteorological Inputs'!L101-'Step 3. Saturation Storage'!H86),0)</f>
        <v>#DIV/0!</v>
      </c>
      <c r="J86" s="21" t="e">
        <f>IF('Step 1. Meteorological Inputs'!L101&gt;'Step 3. Saturation Storage'!H86,'Step 2. Crown parameters'!$K$25, 0 )</f>
        <v>#DIV/0!</v>
      </c>
      <c r="K86" s="132" t="e">
        <f t="shared" si="6"/>
        <v>#DIV/0!</v>
      </c>
      <c r="L86" s="120" t="e">
        <f>IF('Step 1. Meteorological Inputs'!L101&lt;'Step 3. Saturation Storage'!I86,'Step 1. Meteorological Inputs'!L120*'Step 2. Crown parameters'!$G$26, 0)</f>
        <v>#DIV/0!</v>
      </c>
      <c r="M86" s="21" t="e">
        <f>IF('Step 1. Meteorological Inputs'!L101&gt;'Step 3. Saturation Storage'!I86, 'Step 2. Crown parameters'!$G$26*'Step 3. Saturation Storage'!I86-'Step 2. Crown parameters'!$K$26, 0)</f>
        <v>#DIV/0!</v>
      </c>
      <c r="N86" s="21" t="e">
        <f>IF('Step 1. Meteorological Inputs'!L101&gt;'Step 3. Saturation Storage'!I86,'Step 1. Meteorological Inputs'!V101*('Step 1. Meteorological Inputs'!L101-'Step 3. Saturation Storage'!I86),0)</f>
        <v>#DIV/0!</v>
      </c>
      <c r="O86" s="21" t="e">
        <f>IF('Step 1. Meteorological Inputs'!L101&gt;'Step 3. Saturation Storage'!I86,'Step 2. Crown parameters'!$K$26, 0 )</f>
        <v>#DIV/0!</v>
      </c>
      <c r="P86" s="132" t="e">
        <f t="shared" si="7"/>
        <v>#DIV/0!</v>
      </c>
      <c r="Q86" s="120" t="e">
        <f>IF('Step 1. Meteorological Inputs'!L101&lt;'Step 3. Saturation Storage'!J86,'Step 1. Meteorological Inputs'!L101*'Step 2. Crown parameters'!$G$27, 0)</f>
        <v>#DIV/0!</v>
      </c>
      <c r="R86" s="21" t="e">
        <f>IF('Step 1. Meteorological Inputs'!L101&gt;'Step 3. Saturation Storage'!J86, 'Step 2. Crown parameters'!$G$27*'Step 3. Saturation Storage'!J86-'Step 2. Crown parameters'!$K$27, 0)</f>
        <v>#DIV/0!</v>
      </c>
      <c r="S86" s="21" t="e">
        <f>IF('Step 1. Meteorological Inputs'!L101&gt;'Step 3. Saturation Storage'!J86,'Step 1. Meteorological Inputs'!V101*('Step 1. Meteorological Inputs'!L101-'Step 3. Saturation Storage'!J86),0)</f>
        <v>#DIV/0!</v>
      </c>
      <c r="T86" s="21" t="e">
        <f>IF('Step 1. Meteorological Inputs'!L101&gt;'Step 3. Saturation Storage'!J86,'Step 2. Crown parameters'!$K$27, 0 )</f>
        <v>#DIV/0!</v>
      </c>
      <c r="U86" s="132" t="e">
        <f t="shared" si="8"/>
        <v>#DIV/0!</v>
      </c>
      <c r="V86" s="120" t="e">
        <f>IF('Step 1. Meteorological Inputs'!L101&lt;'Step 3. Saturation Storage'!K86,'Step 1. Meteorological Inputs'!L101*'Step 2. Crown parameters'!$G$28, 0)</f>
        <v>#DIV/0!</v>
      </c>
      <c r="W86" s="21" t="e">
        <f>IF('Step 1. Meteorological Inputs'!L101&gt;'Step 3. Saturation Storage'!K86, 'Step 2. Crown parameters'!$G$28*'Step 3. Saturation Storage'!K86-'Step 2. Crown parameters'!$K$28, 0)</f>
        <v>#DIV/0!</v>
      </c>
      <c r="X86" s="21" t="e">
        <f>IF('Step 1. Meteorological Inputs'!L101&gt;'Step 3. Saturation Storage'!K86,'Step 1. Meteorological Inputs'!V101*('Step 1. Meteorological Inputs'!L101-'Step 3. Saturation Storage'!K86),0)</f>
        <v>#DIV/0!</v>
      </c>
      <c r="Y86" s="21" t="e">
        <f>IF('Step 1. Meteorological Inputs'!L101&gt;'Step 3. Saturation Storage'!K86,'Step 2. Crown parameters'!$K$28, 0 )</f>
        <v>#DIV/0!</v>
      </c>
      <c r="Z86" s="132" t="e">
        <f t="shared" si="9"/>
        <v>#DIV/0!</v>
      </c>
      <c r="AA86" s="120" t="e">
        <f>IF('Step 1. Meteorological Inputs'!L101&lt;'Step 3. Saturation Storage'!L86,'Step 1. Meteorological Inputs'!L101*'Step 2. Crown parameters'!$G$29, 0)</f>
        <v>#DIV/0!</v>
      </c>
      <c r="AB86" s="21" t="e">
        <f>IF('Step 1. Meteorological Inputs'!L101&gt;'Step 3. Saturation Storage'!L86, 'Step 2. Crown parameters'!$G$29*'Step 3. Saturation Storage'!L86-'Step 2. Crown parameters'!$K$29, 0)</f>
        <v>#DIV/0!</v>
      </c>
      <c r="AC86" s="21" t="e">
        <f>IF('Step 1. Meteorological Inputs'!L101&gt;'Step 3. Saturation Storage'!L86,'Step 1. Meteorological Inputs'!V101*('Step 1. Meteorological Inputs'!L101-'Step 3. Saturation Storage'!L86),0)</f>
        <v>#DIV/0!</v>
      </c>
      <c r="AD86" s="21" t="e">
        <f>IF('Step 1. Meteorological Inputs'!L101&gt;'Step 3. Saturation Storage'!L86,'Step 2. Crown parameters'!$K$29, 0 )</f>
        <v>#DIV/0!</v>
      </c>
      <c r="AE86" s="132" t="e">
        <f t="shared" si="10"/>
        <v>#DIV/0!</v>
      </c>
      <c r="AF86" s="120" t="e">
        <f>IF('Step 1. Meteorological Inputs'!L101&lt;'Step 3. Saturation Storage'!M86,'Step 1. Meteorological Inputs'!L101*'Step 2. Crown parameters'!$G$30, 0)</f>
        <v>#DIV/0!</v>
      </c>
      <c r="AG86" s="21" t="e">
        <f>IF('Step 1. Meteorological Inputs'!L101&gt;'Step 3. Saturation Storage'!M86, 'Step 2. Crown parameters'!$G$30*'Step 3. Saturation Storage'!M86-'Step 2. Crown parameters'!$K$30, 0)</f>
        <v>#DIV/0!</v>
      </c>
      <c r="AH86" s="21" t="e">
        <f>IF('Step 1. Meteorological Inputs'!L101&gt;'Step 3. Saturation Storage'!M86,'Step 1. Meteorological Inputs'!V101*('Step 1. Meteorological Inputs'!L101-'Step 3. Saturation Storage'!M86),0)</f>
        <v>#DIV/0!</v>
      </c>
      <c r="AI86" s="21" t="e">
        <f>IF('Step 1. Meteorological Inputs'!L101&gt;'Step 3. Saturation Storage'!M86,'Step 2. Crown parameters'!$K$30, 0 )</f>
        <v>#DIV/0!</v>
      </c>
      <c r="AJ86" s="132" t="e">
        <f t="shared" si="1"/>
        <v>#DIV/0!</v>
      </c>
      <c r="AK86" s="66"/>
      <c r="AL86" s="66"/>
      <c r="AM86" s="66"/>
      <c r="AN86" s="66"/>
      <c r="AO86" s="66"/>
      <c r="AP86" s="66"/>
      <c r="AQ86" s="66"/>
      <c r="AR86" s="66"/>
      <c r="AS86" s="66"/>
      <c r="AT86" s="66"/>
      <c r="AU86" s="66"/>
      <c r="AV86" s="66"/>
      <c r="AW86" s="66"/>
      <c r="AX86" s="66"/>
      <c r="AY86" s="66"/>
      <c r="AZ86" s="66"/>
      <c r="BA86" s="66"/>
      <c r="BB86" s="66"/>
      <c r="BC86" s="66"/>
      <c r="BD86" s="66"/>
      <c r="BE86" s="66"/>
      <c r="BF86" s="66"/>
      <c r="BG86" s="66"/>
      <c r="BH86" s="66"/>
      <c r="BI86" s="66"/>
      <c r="BJ86" s="66"/>
      <c r="BK86" s="66"/>
      <c r="BL86" s="66"/>
      <c r="BM86" s="66"/>
      <c r="BN86" s="66"/>
      <c r="BO86" s="66"/>
      <c r="BP86" s="66"/>
      <c r="BQ86" s="66"/>
      <c r="BR86" s="66"/>
      <c r="BS86" s="66"/>
      <c r="BT86" s="66"/>
      <c r="BU86" s="66"/>
      <c r="BV86" s="66"/>
      <c r="BW86" s="66"/>
      <c r="BX86" s="66"/>
      <c r="BY86" s="66"/>
      <c r="BZ86" s="66"/>
      <c r="CA86" s="66"/>
      <c r="CB86" s="66"/>
      <c r="CC86" s="66"/>
      <c r="CD86" s="66"/>
      <c r="CE86" s="66"/>
      <c r="CF86" s="66"/>
      <c r="CG86" s="66"/>
      <c r="CH86" s="66"/>
      <c r="CI86" s="66"/>
      <c r="CJ86" s="66"/>
      <c r="CK86" s="66"/>
      <c r="CL86" s="66"/>
      <c r="CM86" s="66"/>
      <c r="CN86" s="66"/>
      <c r="CO86" s="66"/>
      <c r="CP86" s="66"/>
      <c r="CQ86" s="66"/>
      <c r="CR86" s="66"/>
      <c r="CS86" s="66"/>
      <c r="CT86" s="66"/>
      <c r="CU86" s="66"/>
      <c r="CV86" s="66"/>
      <c r="CW86" s="66"/>
      <c r="CX86" s="66"/>
      <c r="CY86" s="66"/>
      <c r="CZ86" s="66"/>
      <c r="DA86" s="66"/>
      <c r="DB86" s="66"/>
      <c r="DC86" s="66"/>
      <c r="DD86" s="66"/>
      <c r="DE86" s="66"/>
      <c r="DF86" s="66"/>
      <c r="DG86" s="66"/>
      <c r="DH86" s="66"/>
      <c r="DI86" s="66"/>
      <c r="DJ86" s="66"/>
      <c r="DK86" s="66"/>
      <c r="DL86" s="66"/>
      <c r="DM86" s="66"/>
      <c r="DN86" s="66"/>
      <c r="DO86" s="66"/>
      <c r="DP86" s="66"/>
      <c r="DQ86" s="66"/>
      <c r="DR86" s="66"/>
      <c r="DS86" s="66"/>
      <c r="DT86" s="66"/>
      <c r="DU86" s="66"/>
      <c r="DV86" s="66"/>
      <c r="DW86" s="66"/>
      <c r="DX86" s="66"/>
      <c r="DY86" s="66"/>
      <c r="DZ86" s="66"/>
      <c r="EA86" s="66"/>
      <c r="EB86" s="66"/>
      <c r="EC86" s="66"/>
      <c r="ED86" s="66"/>
      <c r="EE86" s="66"/>
      <c r="EF86" s="66"/>
      <c r="EG86" s="66"/>
      <c r="EH86" s="66"/>
      <c r="EI86" s="66"/>
      <c r="EJ86" s="66"/>
      <c r="EK86" s="66"/>
      <c r="EL86" s="66"/>
      <c r="EM86" s="66"/>
      <c r="EN86" s="66"/>
      <c r="EO86" s="66"/>
      <c r="EP86" s="66"/>
      <c r="EQ86" s="66"/>
      <c r="ER86" s="66"/>
      <c r="ES86" s="66"/>
      <c r="ET86" s="66"/>
      <c r="EU86" s="66"/>
      <c r="EV86" s="66"/>
      <c r="EW86" s="66"/>
      <c r="EX86" s="66"/>
      <c r="EY86" s="66"/>
      <c r="EZ86" s="66"/>
      <c r="FA86" s="66"/>
      <c r="FB86" s="66"/>
      <c r="FC86" s="66"/>
      <c r="FD86" s="66"/>
      <c r="FE86" s="66"/>
      <c r="FF86" s="66"/>
      <c r="FG86" s="66"/>
    </row>
    <row r="87" spans="1:163" s="34" customFormat="1" x14ac:dyDescent="0.2">
      <c r="A87" s="59"/>
      <c r="B87" s="60"/>
      <c r="C87" s="60"/>
      <c r="D87" s="120">
        <f>'Step 1. Meteorological Inputs'!D102</f>
        <v>0</v>
      </c>
      <c r="E87" s="21">
        <f>'Step 1. Meteorological Inputs'!E102</f>
        <v>0</v>
      </c>
      <c r="F87" s="132">
        <f>'Step 1. Meteorological Inputs'!F102</f>
        <v>0</v>
      </c>
      <c r="G87" s="120" t="e">
        <f>IF('Step 1. Meteorological Inputs'!L102&lt;'Step 3. Saturation Storage'!H87,'Step 1. Meteorological Inputs'!L102*'Step 2. Crown parameters'!$G$25, 0)</f>
        <v>#DIV/0!</v>
      </c>
      <c r="H87" s="21" t="e">
        <f>IF('Step 1. Meteorological Inputs'!L102&gt;'Step 3. Saturation Storage'!H87, 'Step 2. Crown parameters'!$G$25*'Step 3. Saturation Storage'!H87-'Step 2. Crown parameters'!$K$25, 0)</f>
        <v>#DIV/0!</v>
      </c>
      <c r="I87" s="21" t="e">
        <f>IF('Step 1. Meteorological Inputs'!L102&gt;'Step 3. Saturation Storage'!H87,'Step 1. Meteorological Inputs'!V102*('Step 1. Meteorological Inputs'!L102-'Step 3. Saturation Storage'!H87),0)</f>
        <v>#DIV/0!</v>
      </c>
      <c r="J87" s="21" t="e">
        <f>IF('Step 1. Meteorological Inputs'!L102&gt;'Step 3. Saturation Storage'!H87,'Step 2. Crown parameters'!$K$25, 0 )</f>
        <v>#DIV/0!</v>
      </c>
      <c r="K87" s="132" t="e">
        <f t="shared" si="6"/>
        <v>#DIV/0!</v>
      </c>
      <c r="L87" s="120" t="e">
        <f>IF('Step 1. Meteorological Inputs'!L102&lt;'Step 3. Saturation Storage'!I87,'Step 1. Meteorological Inputs'!L121*'Step 2. Crown parameters'!$G$26, 0)</f>
        <v>#DIV/0!</v>
      </c>
      <c r="M87" s="21" t="e">
        <f>IF('Step 1. Meteorological Inputs'!L102&gt;'Step 3. Saturation Storage'!I87, 'Step 2. Crown parameters'!$G$26*'Step 3. Saturation Storage'!I87-'Step 2. Crown parameters'!$K$26, 0)</f>
        <v>#DIV/0!</v>
      </c>
      <c r="N87" s="21" t="e">
        <f>IF('Step 1. Meteorological Inputs'!L102&gt;'Step 3. Saturation Storage'!I87,'Step 1. Meteorological Inputs'!V102*('Step 1. Meteorological Inputs'!L102-'Step 3. Saturation Storage'!I87),0)</f>
        <v>#DIV/0!</v>
      </c>
      <c r="O87" s="21" t="e">
        <f>IF('Step 1. Meteorological Inputs'!L102&gt;'Step 3. Saturation Storage'!I87,'Step 2. Crown parameters'!$K$26, 0 )</f>
        <v>#DIV/0!</v>
      </c>
      <c r="P87" s="132" t="e">
        <f t="shared" si="7"/>
        <v>#DIV/0!</v>
      </c>
      <c r="Q87" s="120" t="e">
        <f>IF('Step 1. Meteorological Inputs'!L102&lt;'Step 3. Saturation Storage'!J87,'Step 1. Meteorological Inputs'!L102*'Step 2. Crown parameters'!$G$27, 0)</f>
        <v>#DIV/0!</v>
      </c>
      <c r="R87" s="21" t="e">
        <f>IF('Step 1. Meteorological Inputs'!L102&gt;'Step 3. Saturation Storage'!J87, 'Step 2. Crown parameters'!$G$27*'Step 3. Saturation Storage'!J87-'Step 2. Crown parameters'!$K$27, 0)</f>
        <v>#DIV/0!</v>
      </c>
      <c r="S87" s="21" t="e">
        <f>IF('Step 1. Meteorological Inputs'!L102&gt;'Step 3. Saturation Storage'!J87,'Step 1. Meteorological Inputs'!V102*('Step 1. Meteorological Inputs'!L102-'Step 3. Saturation Storage'!J87),0)</f>
        <v>#DIV/0!</v>
      </c>
      <c r="T87" s="21" t="e">
        <f>IF('Step 1. Meteorological Inputs'!L102&gt;'Step 3. Saturation Storage'!J87,'Step 2. Crown parameters'!$K$27, 0 )</f>
        <v>#DIV/0!</v>
      </c>
      <c r="U87" s="132" t="e">
        <f t="shared" si="8"/>
        <v>#DIV/0!</v>
      </c>
      <c r="V87" s="120" t="e">
        <f>IF('Step 1. Meteorological Inputs'!L102&lt;'Step 3. Saturation Storage'!K87,'Step 1. Meteorological Inputs'!L102*'Step 2. Crown parameters'!$G$28, 0)</f>
        <v>#DIV/0!</v>
      </c>
      <c r="W87" s="21" t="e">
        <f>IF('Step 1. Meteorological Inputs'!L102&gt;'Step 3. Saturation Storage'!K87, 'Step 2. Crown parameters'!$G$28*'Step 3. Saturation Storage'!K87-'Step 2. Crown parameters'!$K$28, 0)</f>
        <v>#DIV/0!</v>
      </c>
      <c r="X87" s="21" t="e">
        <f>IF('Step 1. Meteorological Inputs'!L102&gt;'Step 3. Saturation Storage'!K87,'Step 1. Meteorological Inputs'!V102*('Step 1. Meteorological Inputs'!L102-'Step 3. Saturation Storage'!K87),0)</f>
        <v>#DIV/0!</v>
      </c>
      <c r="Y87" s="21" t="e">
        <f>IF('Step 1. Meteorological Inputs'!L102&gt;'Step 3. Saturation Storage'!K87,'Step 2. Crown parameters'!$K$28, 0 )</f>
        <v>#DIV/0!</v>
      </c>
      <c r="Z87" s="132" t="e">
        <f t="shared" si="9"/>
        <v>#DIV/0!</v>
      </c>
      <c r="AA87" s="120" t="e">
        <f>IF('Step 1. Meteorological Inputs'!L102&lt;'Step 3. Saturation Storage'!L87,'Step 1. Meteorological Inputs'!L102*'Step 2. Crown parameters'!$G$29, 0)</f>
        <v>#DIV/0!</v>
      </c>
      <c r="AB87" s="21" t="e">
        <f>IF('Step 1. Meteorological Inputs'!L102&gt;'Step 3. Saturation Storage'!L87, 'Step 2. Crown parameters'!$G$29*'Step 3. Saturation Storage'!L87-'Step 2. Crown parameters'!$K$29, 0)</f>
        <v>#DIV/0!</v>
      </c>
      <c r="AC87" s="21" t="e">
        <f>IF('Step 1. Meteorological Inputs'!L102&gt;'Step 3. Saturation Storage'!L87,'Step 1. Meteorological Inputs'!V102*('Step 1. Meteorological Inputs'!L102-'Step 3. Saturation Storage'!L87),0)</f>
        <v>#DIV/0!</v>
      </c>
      <c r="AD87" s="21" t="e">
        <f>IF('Step 1. Meteorological Inputs'!L102&gt;'Step 3. Saturation Storage'!L87,'Step 2. Crown parameters'!$K$29, 0 )</f>
        <v>#DIV/0!</v>
      </c>
      <c r="AE87" s="132" t="e">
        <f t="shared" si="10"/>
        <v>#DIV/0!</v>
      </c>
      <c r="AF87" s="120" t="e">
        <f>IF('Step 1. Meteorological Inputs'!L102&lt;'Step 3. Saturation Storage'!M87,'Step 1. Meteorological Inputs'!L102*'Step 2. Crown parameters'!$G$30, 0)</f>
        <v>#DIV/0!</v>
      </c>
      <c r="AG87" s="21" t="e">
        <f>IF('Step 1. Meteorological Inputs'!L102&gt;'Step 3. Saturation Storage'!M87, 'Step 2. Crown parameters'!$G$30*'Step 3. Saturation Storage'!M87-'Step 2. Crown parameters'!$K$30, 0)</f>
        <v>#DIV/0!</v>
      </c>
      <c r="AH87" s="21" t="e">
        <f>IF('Step 1. Meteorological Inputs'!L102&gt;'Step 3. Saturation Storage'!M87,'Step 1. Meteorological Inputs'!V102*('Step 1. Meteorological Inputs'!L102-'Step 3. Saturation Storage'!M87),0)</f>
        <v>#DIV/0!</v>
      </c>
      <c r="AI87" s="21" t="e">
        <f>IF('Step 1. Meteorological Inputs'!L102&gt;'Step 3. Saturation Storage'!M87,'Step 2. Crown parameters'!$K$30, 0 )</f>
        <v>#DIV/0!</v>
      </c>
      <c r="AJ87" s="132" t="e">
        <f t="shared" si="1"/>
        <v>#DIV/0!</v>
      </c>
      <c r="AK87" s="66"/>
      <c r="AL87" s="66"/>
      <c r="AM87" s="66"/>
      <c r="AN87" s="66"/>
      <c r="AO87" s="66"/>
      <c r="AP87" s="66"/>
      <c r="AQ87" s="66"/>
      <c r="AR87" s="66"/>
      <c r="AS87" s="66"/>
      <c r="AT87" s="66"/>
      <c r="AU87" s="66"/>
      <c r="AV87" s="66"/>
      <c r="AW87" s="66"/>
      <c r="AX87" s="66"/>
      <c r="AY87" s="66"/>
      <c r="AZ87" s="66"/>
      <c r="BA87" s="66"/>
      <c r="BB87" s="66"/>
      <c r="BC87" s="66"/>
      <c r="BD87" s="66"/>
      <c r="BE87" s="66"/>
      <c r="BF87" s="66"/>
      <c r="BG87" s="66"/>
      <c r="BH87" s="66"/>
      <c r="BI87" s="66"/>
      <c r="BJ87" s="66"/>
      <c r="BK87" s="66"/>
      <c r="BL87" s="66"/>
      <c r="BM87" s="66"/>
      <c r="BN87" s="66"/>
      <c r="BO87" s="66"/>
      <c r="BP87" s="66"/>
      <c r="BQ87" s="66"/>
      <c r="BR87" s="66"/>
      <c r="BS87" s="66"/>
      <c r="BT87" s="66"/>
      <c r="BU87" s="66"/>
      <c r="BV87" s="66"/>
      <c r="BW87" s="66"/>
      <c r="BX87" s="66"/>
      <c r="BY87" s="66"/>
      <c r="BZ87" s="66"/>
      <c r="CA87" s="66"/>
      <c r="CB87" s="66"/>
      <c r="CC87" s="66"/>
      <c r="CD87" s="66"/>
      <c r="CE87" s="66"/>
      <c r="CF87" s="66"/>
      <c r="CG87" s="66"/>
      <c r="CH87" s="66"/>
      <c r="CI87" s="66"/>
      <c r="CJ87" s="66"/>
      <c r="CK87" s="66"/>
      <c r="CL87" s="66"/>
      <c r="CM87" s="66"/>
      <c r="CN87" s="66"/>
      <c r="CO87" s="66"/>
      <c r="CP87" s="66"/>
      <c r="CQ87" s="66"/>
      <c r="CR87" s="66"/>
      <c r="CS87" s="66"/>
      <c r="CT87" s="66"/>
      <c r="CU87" s="66"/>
      <c r="CV87" s="66"/>
      <c r="CW87" s="66"/>
      <c r="CX87" s="66"/>
      <c r="CY87" s="66"/>
      <c r="CZ87" s="66"/>
      <c r="DA87" s="66"/>
      <c r="DB87" s="66"/>
      <c r="DC87" s="66"/>
      <c r="DD87" s="66"/>
      <c r="DE87" s="66"/>
      <c r="DF87" s="66"/>
      <c r="DG87" s="66"/>
      <c r="DH87" s="66"/>
      <c r="DI87" s="66"/>
      <c r="DJ87" s="66"/>
      <c r="DK87" s="66"/>
      <c r="DL87" s="66"/>
      <c r="DM87" s="66"/>
      <c r="DN87" s="66"/>
      <c r="DO87" s="66"/>
      <c r="DP87" s="66"/>
      <c r="DQ87" s="66"/>
      <c r="DR87" s="66"/>
      <c r="DS87" s="66"/>
      <c r="DT87" s="66"/>
      <c r="DU87" s="66"/>
      <c r="DV87" s="66"/>
      <c r="DW87" s="66"/>
      <c r="DX87" s="66"/>
      <c r="DY87" s="66"/>
      <c r="DZ87" s="66"/>
      <c r="EA87" s="66"/>
      <c r="EB87" s="66"/>
      <c r="EC87" s="66"/>
      <c r="ED87" s="66"/>
      <c r="EE87" s="66"/>
      <c r="EF87" s="66"/>
      <c r="EG87" s="66"/>
      <c r="EH87" s="66"/>
      <c r="EI87" s="66"/>
      <c r="EJ87" s="66"/>
      <c r="EK87" s="66"/>
      <c r="EL87" s="66"/>
      <c r="EM87" s="66"/>
      <c r="EN87" s="66"/>
      <c r="EO87" s="66"/>
      <c r="EP87" s="66"/>
      <c r="EQ87" s="66"/>
      <c r="ER87" s="66"/>
      <c r="ES87" s="66"/>
      <c r="ET87" s="66"/>
      <c r="EU87" s="66"/>
      <c r="EV87" s="66"/>
      <c r="EW87" s="66"/>
      <c r="EX87" s="66"/>
      <c r="EY87" s="66"/>
      <c r="EZ87" s="66"/>
      <c r="FA87" s="66"/>
      <c r="FB87" s="66"/>
      <c r="FC87" s="66"/>
      <c r="FD87" s="66"/>
      <c r="FE87" s="66"/>
      <c r="FF87" s="66"/>
      <c r="FG87" s="66"/>
    </row>
    <row r="88" spans="1:163" s="34" customFormat="1" x14ac:dyDescent="0.2">
      <c r="A88" s="59"/>
      <c r="B88" s="60"/>
      <c r="C88" s="60"/>
      <c r="D88" s="120">
        <f>'Step 1. Meteorological Inputs'!D103</f>
        <v>0</v>
      </c>
      <c r="E88" s="21">
        <f>'Step 1. Meteorological Inputs'!E103</f>
        <v>0</v>
      </c>
      <c r="F88" s="132">
        <f>'Step 1. Meteorological Inputs'!F103</f>
        <v>0</v>
      </c>
      <c r="G88" s="120" t="e">
        <f>IF('Step 1. Meteorological Inputs'!L103&lt;'Step 3. Saturation Storage'!H88,'Step 1. Meteorological Inputs'!L103*'Step 2. Crown parameters'!$G$25, 0)</f>
        <v>#DIV/0!</v>
      </c>
      <c r="H88" s="21" t="e">
        <f>IF('Step 1. Meteorological Inputs'!L103&gt;'Step 3. Saturation Storage'!H88, 'Step 2. Crown parameters'!$G$25*'Step 3. Saturation Storage'!H88-'Step 2. Crown parameters'!$K$25, 0)</f>
        <v>#DIV/0!</v>
      </c>
      <c r="I88" s="21" t="e">
        <f>IF('Step 1. Meteorological Inputs'!L103&gt;'Step 3. Saturation Storage'!H88,'Step 1. Meteorological Inputs'!V103*('Step 1. Meteorological Inputs'!L103-'Step 3. Saturation Storage'!H88),0)</f>
        <v>#DIV/0!</v>
      </c>
      <c r="J88" s="21" t="e">
        <f>IF('Step 1. Meteorological Inputs'!L103&gt;'Step 3. Saturation Storage'!H88,'Step 2. Crown parameters'!$K$25, 0 )</f>
        <v>#DIV/0!</v>
      </c>
      <c r="K88" s="132" t="e">
        <f t="shared" si="6"/>
        <v>#DIV/0!</v>
      </c>
      <c r="L88" s="120" t="e">
        <f>IF('Step 1. Meteorological Inputs'!L103&lt;'Step 3. Saturation Storage'!I88,'Step 1. Meteorological Inputs'!L122*'Step 2. Crown parameters'!$G$26, 0)</f>
        <v>#DIV/0!</v>
      </c>
      <c r="M88" s="21" t="e">
        <f>IF('Step 1. Meteorological Inputs'!L103&gt;'Step 3. Saturation Storage'!I88, 'Step 2. Crown parameters'!$G$26*'Step 3. Saturation Storage'!I88-'Step 2. Crown parameters'!$K$26, 0)</f>
        <v>#DIV/0!</v>
      </c>
      <c r="N88" s="21" t="e">
        <f>IF('Step 1. Meteorological Inputs'!L103&gt;'Step 3. Saturation Storage'!I88,'Step 1. Meteorological Inputs'!V103*('Step 1. Meteorological Inputs'!L103-'Step 3. Saturation Storage'!I88),0)</f>
        <v>#DIV/0!</v>
      </c>
      <c r="O88" s="21" t="e">
        <f>IF('Step 1. Meteorological Inputs'!L103&gt;'Step 3. Saturation Storage'!I88,'Step 2. Crown parameters'!$K$26, 0 )</f>
        <v>#DIV/0!</v>
      </c>
      <c r="P88" s="132" t="e">
        <f t="shared" si="7"/>
        <v>#DIV/0!</v>
      </c>
      <c r="Q88" s="120" t="e">
        <f>IF('Step 1. Meteorological Inputs'!L103&lt;'Step 3. Saturation Storage'!J88,'Step 1. Meteorological Inputs'!L103*'Step 2. Crown parameters'!$G$27, 0)</f>
        <v>#DIV/0!</v>
      </c>
      <c r="R88" s="21" t="e">
        <f>IF('Step 1. Meteorological Inputs'!L103&gt;'Step 3. Saturation Storage'!J88, 'Step 2. Crown parameters'!$G$27*'Step 3. Saturation Storage'!J88-'Step 2. Crown parameters'!$K$27, 0)</f>
        <v>#DIV/0!</v>
      </c>
      <c r="S88" s="21" t="e">
        <f>IF('Step 1. Meteorological Inputs'!L103&gt;'Step 3. Saturation Storage'!J88,'Step 1. Meteorological Inputs'!V103*('Step 1. Meteorological Inputs'!L103-'Step 3. Saturation Storage'!J88),0)</f>
        <v>#DIV/0!</v>
      </c>
      <c r="T88" s="21" t="e">
        <f>IF('Step 1. Meteorological Inputs'!L103&gt;'Step 3. Saturation Storage'!J88,'Step 2. Crown parameters'!$K$27, 0 )</f>
        <v>#DIV/0!</v>
      </c>
      <c r="U88" s="132" t="e">
        <f t="shared" si="8"/>
        <v>#DIV/0!</v>
      </c>
      <c r="V88" s="120" t="e">
        <f>IF('Step 1. Meteorological Inputs'!L103&lt;'Step 3. Saturation Storage'!K88,'Step 1. Meteorological Inputs'!L103*'Step 2. Crown parameters'!$G$28, 0)</f>
        <v>#DIV/0!</v>
      </c>
      <c r="W88" s="21" t="e">
        <f>IF('Step 1. Meteorological Inputs'!L103&gt;'Step 3. Saturation Storage'!K88, 'Step 2. Crown parameters'!$G$28*'Step 3. Saturation Storage'!K88-'Step 2. Crown parameters'!$K$28, 0)</f>
        <v>#DIV/0!</v>
      </c>
      <c r="X88" s="21" t="e">
        <f>IF('Step 1. Meteorological Inputs'!L103&gt;'Step 3. Saturation Storage'!K88,'Step 1. Meteorological Inputs'!V103*('Step 1. Meteorological Inputs'!L103-'Step 3. Saturation Storage'!K88),0)</f>
        <v>#DIV/0!</v>
      </c>
      <c r="Y88" s="21" t="e">
        <f>IF('Step 1. Meteorological Inputs'!L103&gt;'Step 3. Saturation Storage'!K88,'Step 2. Crown parameters'!$K$28, 0 )</f>
        <v>#DIV/0!</v>
      </c>
      <c r="Z88" s="132" t="e">
        <f t="shared" si="9"/>
        <v>#DIV/0!</v>
      </c>
      <c r="AA88" s="120" t="e">
        <f>IF('Step 1. Meteorological Inputs'!L103&lt;'Step 3. Saturation Storage'!L88,'Step 1. Meteorological Inputs'!L103*'Step 2. Crown parameters'!$G$29, 0)</f>
        <v>#DIV/0!</v>
      </c>
      <c r="AB88" s="21" t="e">
        <f>IF('Step 1. Meteorological Inputs'!L103&gt;'Step 3. Saturation Storage'!L88, 'Step 2. Crown parameters'!$G$29*'Step 3. Saturation Storage'!L88-'Step 2. Crown parameters'!$K$29, 0)</f>
        <v>#DIV/0!</v>
      </c>
      <c r="AC88" s="21" t="e">
        <f>IF('Step 1. Meteorological Inputs'!L103&gt;'Step 3. Saturation Storage'!L88,'Step 1. Meteorological Inputs'!V103*('Step 1. Meteorological Inputs'!L103-'Step 3. Saturation Storage'!L88),0)</f>
        <v>#DIV/0!</v>
      </c>
      <c r="AD88" s="21" t="e">
        <f>IF('Step 1. Meteorological Inputs'!L103&gt;'Step 3. Saturation Storage'!L88,'Step 2. Crown parameters'!$K$29, 0 )</f>
        <v>#DIV/0!</v>
      </c>
      <c r="AE88" s="132" t="e">
        <f t="shared" si="10"/>
        <v>#DIV/0!</v>
      </c>
      <c r="AF88" s="120" t="e">
        <f>IF('Step 1. Meteorological Inputs'!L103&lt;'Step 3. Saturation Storage'!M88,'Step 1. Meteorological Inputs'!L103*'Step 2. Crown parameters'!$G$30, 0)</f>
        <v>#DIV/0!</v>
      </c>
      <c r="AG88" s="21" t="e">
        <f>IF('Step 1. Meteorological Inputs'!L103&gt;'Step 3. Saturation Storage'!M88, 'Step 2. Crown parameters'!$G$30*'Step 3. Saturation Storage'!M88-'Step 2. Crown parameters'!$K$30, 0)</f>
        <v>#DIV/0!</v>
      </c>
      <c r="AH88" s="21" t="e">
        <f>IF('Step 1. Meteorological Inputs'!L103&gt;'Step 3. Saturation Storage'!M88,'Step 1. Meteorological Inputs'!V103*('Step 1. Meteorological Inputs'!L103-'Step 3. Saturation Storage'!M88),0)</f>
        <v>#DIV/0!</v>
      </c>
      <c r="AI88" s="21" t="e">
        <f>IF('Step 1. Meteorological Inputs'!L103&gt;'Step 3. Saturation Storage'!M88,'Step 2. Crown parameters'!$K$30, 0 )</f>
        <v>#DIV/0!</v>
      </c>
      <c r="AJ88" s="132" t="e">
        <f t="shared" si="1"/>
        <v>#DIV/0!</v>
      </c>
      <c r="AK88" s="66"/>
      <c r="AL88" s="66"/>
      <c r="AM88" s="66"/>
      <c r="AN88" s="66"/>
      <c r="AO88" s="66"/>
      <c r="AP88" s="66"/>
      <c r="AQ88" s="66"/>
      <c r="AR88" s="66"/>
      <c r="AS88" s="66"/>
      <c r="AT88" s="66"/>
      <c r="AU88" s="66"/>
      <c r="AV88" s="66"/>
      <c r="AW88" s="66"/>
      <c r="AX88" s="66"/>
      <c r="AY88" s="66"/>
      <c r="AZ88" s="66"/>
      <c r="BA88" s="66"/>
      <c r="BB88" s="66"/>
      <c r="BC88" s="66"/>
      <c r="BD88" s="66"/>
      <c r="BE88" s="66"/>
      <c r="BF88" s="66"/>
      <c r="BG88" s="66"/>
      <c r="BH88" s="66"/>
      <c r="BI88" s="66"/>
      <c r="BJ88" s="66"/>
      <c r="BK88" s="66"/>
      <c r="BL88" s="66"/>
      <c r="BM88" s="66"/>
      <c r="BN88" s="66"/>
      <c r="BO88" s="66"/>
      <c r="BP88" s="66"/>
      <c r="BQ88" s="66"/>
      <c r="BR88" s="66"/>
      <c r="BS88" s="66"/>
      <c r="BT88" s="66"/>
      <c r="BU88" s="66"/>
      <c r="BV88" s="66"/>
      <c r="BW88" s="66"/>
      <c r="BX88" s="66"/>
      <c r="BY88" s="66"/>
      <c r="BZ88" s="66"/>
      <c r="CA88" s="66"/>
      <c r="CB88" s="66"/>
      <c r="CC88" s="66"/>
      <c r="CD88" s="66"/>
      <c r="CE88" s="66"/>
      <c r="CF88" s="66"/>
      <c r="CG88" s="66"/>
      <c r="CH88" s="66"/>
      <c r="CI88" s="66"/>
      <c r="CJ88" s="66"/>
      <c r="CK88" s="66"/>
      <c r="CL88" s="66"/>
      <c r="CM88" s="66"/>
      <c r="CN88" s="66"/>
      <c r="CO88" s="66"/>
      <c r="CP88" s="66"/>
      <c r="CQ88" s="66"/>
      <c r="CR88" s="66"/>
      <c r="CS88" s="66"/>
      <c r="CT88" s="66"/>
      <c r="CU88" s="66"/>
      <c r="CV88" s="66"/>
      <c r="CW88" s="66"/>
      <c r="CX88" s="66"/>
      <c r="CY88" s="66"/>
      <c r="CZ88" s="66"/>
      <c r="DA88" s="66"/>
      <c r="DB88" s="66"/>
      <c r="DC88" s="66"/>
      <c r="DD88" s="66"/>
      <c r="DE88" s="66"/>
      <c r="DF88" s="66"/>
      <c r="DG88" s="66"/>
      <c r="DH88" s="66"/>
      <c r="DI88" s="66"/>
      <c r="DJ88" s="66"/>
      <c r="DK88" s="66"/>
      <c r="DL88" s="66"/>
      <c r="DM88" s="66"/>
      <c r="DN88" s="66"/>
      <c r="DO88" s="66"/>
      <c r="DP88" s="66"/>
      <c r="DQ88" s="66"/>
      <c r="DR88" s="66"/>
      <c r="DS88" s="66"/>
      <c r="DT88" s="66"/>
      <c r="DU88" s="66"/>
      <c r="DV88" s="66"/>
      <c r="DW88" s="66"/>
      <c r="DX88" s="66"/>
      <c r="DY88" s="66"/>
      <c r="DZ88" s="66"/>
      <c r="EA88" s="66"/>
      <c r="EB88" s="66"/>
      <c r="EC88" s="66"/>
      <c r="ED88" s="66"/>
      <c r="EE88" s="66"/>
      <c r="EF88" s="66"/>
      <c r="EG88" s="66"/>
      <c r="EH88" s="66"/>
      <c r="EI88" s="66"/>
      <c r="EJ88" s="66"/>
      <c r="EK88" s="66"/>
      <c r="EL88" s="66"/>
      <c r="EM88" s="66"/>
      <c r="EN88" s="66"/>
      <c r="EO88" s="66"/>
      <c r="EP88" s="66"/>
      <c r="EQ88" s="66"/>
      <c r="ER88" s="66"/>
      <c r="ES88" s="66"/>
      <c r="ET88" s="66"/>
      <c r="EU88" s="66"/>
      <c r="EV88" s="66"/>
      <c r="EW88" s="66"/>
      <c r="EX88" s="66"/>
      <c r="EY88" s="66"/>
      <c r="EZ88" s="66"/>
      <c r="FA88" s="66"/>
      <c r="FB88" s="66"/>
      <c r="FC88" s="66"/>
      <c r="FD88" s="66"/>
      <c r="FE88" s="66"/>
      <c r="FF88" s="66"/>
      <c r="FG88" s="66"/>
    </row>
    <row r="89" spans="1:163" s="34" customFormat="1" x14ac:dyDescent="0.2">
      <c r="A89" s="59"/>
      <c r="B89" s="60"/>
      <c r="C89" s="60"/>
      <c r="D89" s="120">
        <f>'Step 1. Meteorological Inputs'!D104</f>
        <v>0</v>
      </c>
      <c r="E89" s="21">
        <f>'Step 1. Meteorological Inputs'!E104</f>
        <v>0</v>
      </c>
      <c r="F89" s="132">
        <f>'Step 1. Meteorological Inputs'!F104</f>
        <v>0</v>
      </c>
      <c r="G89" s="120" t="e">
        <f>IF('Step 1. Meteorological Inputs'!L104&lt;'Step 3. Saturation Storage'!H89,'Step 1. Meteorological Inputs'!L104*'Step 2. Crown parameters'!$G$25, 0)</f>
        <v>#DIV/0!</v>
      </c>
      <c r="H89" s="21" t="e">
        <f>IF('Step 1. Meteorological Inputs'!L104&gt;'Step 3. Saturation Storage'!H89, 'Step 2. Crown parameters'!$G$25*'Step 3. Saturation Storage'!H89-'Step 2. Crown parameters'!$K$25, 0)</f>
        <v>#DIV/0!</v>
      </c>
      <c r="I89" s="21" t="e">
        <f>IF('Step 1. Meteorological Inputs'!L104&gt;'Step 3. Saturation Storage'!H89,'Step 1. Meteorological Inputs'!V104*('Step 1. Meteorological Inputs'!L104-'Step 3. Saturation Storage'!H89),0)</f>
        <v>#DIV/0!</v>
      </c>
      <c r="J89" s="21" t="e">
        <f>IF('Step 1. Meteorological Inputs'!L104&gt;'Step 3. Saturation Storage'!H89,'Step 2. Crown parameters'!$K$25, 0 )</f>
        <v>#DIV/0!</v>
      </c>
      <c r="K89" s="132" t="e">
        <f t="shared" si="6"/>
        <v>#DIV/0!</v>
      </c>
      <c r="L89" s="120" t="e">
        <f>IF('Step 1. Meteorological Inputs'!L104&lt;'Step 3. Saturation Storage'!I89,'Step 1. Meteorological Inputs'!L123*'Step 2. Crown parameters'!$G$26, 0)</f>
        <v>#DIV/0!</v>
      </c>
      <c r="M89" s="21" t="e">
        <f>IF('Step 1. Meteorological Inputs'!L104&gt;'Step 3. Saturation Storage'!I89, 'Step 2. Crown parameters'!$G$26*'Step 3. Saturation Storage'!I89-'Step 2. Crown parameters'!$K$26, 0)</f>
        <v>#DIV/0!</v>
      </c>
      <c r="N89" s="21" t="e">
        <f>IF('Step 1. Meteorological Inputs'!L104&gt;'Step 3. Saturation Storage'!I89,'Step 1. Meteorological Inputs'!V104*('Step 1. Meteorological Inputs'!L104-'Step 3. Saturation Storage'!I89),0)</f>
        <v>#DIV/0!</v>
      </c>
      <c r="O89" s="21" t="e">
        <f>IF('Step 1. Meteorological Inputs'!L104&gt;'Step 3. Saturation Storage'!I89,'Step 2. Crown parameters'!$K$26, 0 )</f>
        <v>#DIV/0!</v>
      </c>
      <c r="P89" s="132" t="e">
        <f t="shared" si="7"/>
        <v>#DIV/0!</v>
      </c>
      <c r="Q89" s="120" t="e">
        <f>IF('Step 1. Meteorological Inputs'!L104&lt;'Step 3. Saturation Storage'!J89,'Step 1. Meteorological Inputs'!L104*'Step 2. Crown parameters'!$G$27, 0)</f>
        <v>#DIV/0!</v>
      </c>
      <c r="R89" s="21" t="e">
        <f>IF('Step 1. Meteorological Inputs'!L104&gt;'Step 3. Saturation Storage'!J89, 'Step 2. Crown parameters'!$G$27*'Step 3. Saturation Storage'!J89-'Step 2. Crown parameters'!$K$27, 0)</f>
        <v>#DIV/0!</v>
      </c>
      <c r="S89" s="21" t="e">
        <f>IF('Step 1. Meteorological Inputs'!L104&gt;'Step 3. Saturation Storage'!J89,'Step 1. Meteorological Inputs'!V104*('Step 1. Meteorological Inputs'!L104-'Step 3. Saturation Storage'!J89),0)</f>
        <v>#DIV/0!</v>
      </c>
      <c r="T89" s="21" t="e">
        <f>IF('Step 1. Meteorological Inputs'!L104&gt;'Step 3. Saturation Storage'!J89,'Step 2. Crown parameters'!$K$27, 0 )</f>
        <v>#DIV/0!</v>
      </c>
      <c r="U89" s="132" t="e">
        <f t="shared" si="8"/>
        <v>#DIV/0!</v>
      </c>
      <c r="V89" s="120" t="e">
        <f>IF('Step 1. Meteorological Inputs'!L104&lt;'Step 3. Saturation Storage'!K89,'Step 1. Meteorological Inputs'!L104*'Step 2. Crown parameters'!$G$28, 0)</f>
        <v>#DIV/0!</v>
      </c>
      <c r="W89" s="21" t="e">
        <f>IF('Step 1. Meteorological Inputs'!L104&gt;'Step 3. Saturation Storage'!K89, 'Step 2. Crown parameters'!$G$28*'Step 3. Saturation Storage'!K89-'Step 2. Crown parameters'!$K$28, 0)</f>
        <v>#DIV/0!</v>
      </c>
      <c r="X89" s="21" t="e">
        <f>IF('Step 1. Meteorological Inputs'!L104&gt;'Step 3. Saturation Storage'!K89,'Step 1. Meteorological Inputs'!V104*('Step 1. Meteorological Inputs'!L104-'Step 3. Saturation Storage'!K89),0)</f>
        <v>#DIV/0!</v>
      </c>
      <c r="Y89" s="21" t="e">
        <f>IF('Step 1. Meteorological Inputs'!L104&gt;'Step 3. Saturation Storage'!K89,'Step 2. Crown parameters'!$K$28, 0 )</f>
        <v>#DIV/0!</v>
      </c>
      <c r="Z89" s="132" t="e">
        <f t="shared" si="9"/>
        <v>#DIV/0!</v>
      </c>
      <c r="AA89" s="120" t="e">
        <f>IF('Step 1. Meteorological Inputs'!L104&lt;'Step 3. Saturation Storage'!L89,'Step 1. Meteorological Inputs'!L104*'Step 2. Crown parameters'!$G$29, 0)</f>
        <v>#DIV/0!</v>
      </c>
      <c r="AB89" s="21" t="e">
        <f>IF('Step 1. Meteorological Inputs'!L104&gt;'Step 3. Saturation Storage'!L89, 'Step 2. Crown parameters'!$G$29*'Step 3. Saturation Storage'!L89-'Step 2. Crown parameters'!$K$29, 0)</f>
        <v>#DIV/0!</v>
      </c>
      <c r="AC89" s="21" t="e">
        <f>IF('Step 1. Meteorological Inputs'!L104&gt;'Step 3. Saturation Storage'!L89,'Step 1. Meteorological Inputs'!V104*('Step 1. Meteorological Inputs'!L104-'Step 3. Saturation Storage'!L89),0)</f>
        <v>#DIV/0!</v>
      </c>
      <c r="AD89" s="21" t="e">
        <f>IF('Step 1. Meteorological Inputs'!L104&gt;'Step 3. Saturation Storage'!L89,'Step 2. Crown parameters'!$K$29, 0 )</f>
        <v>#DIV/0!</v>
      </c>
      <c r="AE89" s="132" t="e">
        <f t="shared" si="10"/>
        <v>#DIV/0!</v>
      </c>
      <c r="AF89" s="120" t="e">
        <f>IF('Step 1. Meteorological Inputs'!L104&lt;'Step 3. Saturation Storage'!M89,'Step 1. Meteorological Inputs'!L104*'Step 2. Crown parameters'!$G$30, 0)</f>
        <v>#DIV/0!</v>
      </c>
      <c r="AG89" s="21" t="e">
        <f>IF('Step 1. Meteorological Inputs'!L104&gt;'Step 3. Saturation Storage'!M89, 'Step 2. Crown parameters'!$G$30*'Step 3. Saturation Storage'!M89-'Step 2. Crown parameters'!$K$30, 0)</f>
        <v>#DIV/0!</v>
      </c>
      <c r="AH89" s="21" t="e">
        <f>IF('Step 1. Meteorological Inputs'!L104&gt;'Step 3. Saturation Storage'!M89,'Step 1. Meteorological Inputs'!V104*('Step 1. Meteorological Inputs'!L104-'Step 3. Saturation Storage'!M89),0)</f>
        <v>#DIV/0!</v>
      </c>
      <c r="AI89" s="21" t="e">
        <f>IF('Step 1. Meteorological Inputs'!L104&gt;'Step 3. Saturation Storage'!M89,'Step 2. Crown parameters'!$K$30, 0 )</f>
        <v>#DIV/0!</v>
      </c>
      <c r="AJ89" s="132" t="e">
        <f t="shared" si="1"/>
        <v>#DIV/0!</v>
      </c>
      <c r="AK89" s="66"/>
      <c r="AL89" s="66"/>
      <c r="AM89" s="66"/>
      <c r="AN89" s="66"/>
      <c r="AO89" s="66"/>
      <c r="AP89" s="66"/>
      <c r="AQ89" s="66"/>
      <c r="AR89" s="66"/>
      <c r="AS89" s="66"/>
      <c r="AT89" s="66"/>
      <c r="AU89" s="66"/>
      <c r="AV89" s="66"/>
      <c r="AW89" s="66"/>
      <c r="AX89" s="66"/>
      <c r="AY89" s="66"/>
      <c r="AZ89" s="66"/>
      <c r="BA89" s="66"/>
      <c r="BB89" s="66"/>
      <c r="BC89" s="66"/>
      <c r="BD89" s="66"/>
      <c r="BE89" s="66"/>
      <c r="BF89" s="66"/>
      <c r="BG89" s="66"/>
      <c r="BH89" s="66"/>
      <c r="BI89" s="66"/>
      <c r="BJ89" s="66"/>
      <c r="BK89" s="66"/>
      <c r="BL89" s="66"/>
      <c r="BM89" s="66"/>
      <c r="BN89" s="66"/>
      <c r="BO89" s="66"/>
      <c r="BP89" s="66"/>
      <c r="BQ89" s="66"/>
      <c r="BR89" s="66"/>
      <c r="BS89" s="66"/>
      <c r="BT89" s="66"/>
      <c r="BU89" s="66"/>
      <c r="BV89" s="66"/>
      <c r="BW89" s="66"/>
      <c r="BX89" s="66"/>
      <c r="BY89" s="66"/>
      <c r="BZ89" s="66"/>
      <c r="CA89" s="66"/>
      <c r="CB89" s="66"/>
      <c r="CC89" s="66"/>
      <c r="CD89" s="66"/>
      <c r="CE89" s="66"/>
      <c r="CF89" s="66"/>
      <c r="CG89" s="66"/>
      <c r="CH89" s="66"/>
      <c r="CI89" s="66"/>
      <c r="CJ89" s="66"/>
      <c r="CK89" s="66"/>
      <c r="CL89" s="66"/>
      <c r="CM89" s="66"/>
      <c r="CN89" s="66"/>
      <c r="CO89" s="66"/>
      <c r="CP89" s="66"/>
      <c r="CQ89" s="66"/>
      <c r="CR89" s="66"/>
      <c r="CS89" s="66"/>
      <c r="CT89" s="66"/>
      <c r="CU89" s="66"/>
      <c r="CV89" s="66"/>
      <c r="CW89" s="66"/>
      <c r="CX89" s="66"/>
      <c r="CY89" s="66"/>
      <c r="CZ89" s="66"/>
      <c r="DA89" s="66"/>
      <c r="DB89" s="66"/>
      <c r="DC89" s="66"/>
      <c r="DD89" s="66"/>
      <c r="DE89" s="66"/>
      <c r="DF89" s="66"/>
      <c r="DG89" s="66"/>
      <c r="DH89" s="66"/>
      <c r="DI89" s="66"/>
      <c r="DJ89" s="66"/>
      <c r="DK89" s="66"/>
      <c r="DL89" s="66"/>
      <c r="DM89" s="66"/>
      <c r="DN89" s="66"/>
      <c r="DO89" s="66"/>
      <c r="DP89" s="66"/>
      <c r="DQ89" s="66"/>
      <c r="DR89" s="66"/>
      <c r="DS89" s="66"/>
      <c r="DT89" s="66"/>
      <c r="DU89" s="66"/>
      <c r="DV89" s="66"/>
      <c r="DW89" s="66"/>
      <c r="DX89" s="66"/>
      <c r="DY89" s="66"/>
      <c r="DZ89" s="66"/>
      <c r="EA89" s="66"/>
      <c r="EB89" s="66"/>
      <c r="EC89" s="66"/>
      <c r="ED89" s="66"/>
      <c r="EE89" s="66"/>
      <c r="EF89" s="66"/>
      <c r="EG89" s="66"/>
      <c r="EH89" s="66"/>
      <c r="EI89" s="66"/>
      <c r="EJ89" s="66"/>
      <c r="EK89" s="66"/>
      <c r="EL89" s="66"/>
      <c r="EM89" s="66"/>
      <c r="EN89" s="66"/>
      <c r="EO89" s="66"/>
      <c r="EP89" s="66"/>
      <c r="EQ89" s="66"/>
      <c r="ER89" s="66"/>
      <c r="ES89" s="66"/>
      <c r="ET89" s="66"/>
      <c r="EU89" s="66"/>
      <c r="EV89" s="66"/>
      <c r="EW89" s="66"/>
      <c r="EX89" s="66"/>
      <c r="EY89" s="66"/>
      <c r="EZ89" s="66"/>
      <c r="FA89" s="66"/>
      <c r="FB89" s="66"/>
      <c r="FC89" s="66"/>
      <c r="FD89" s="66"/>
      <c r="FE89" s="66"/>
      <c r="FF89" s="66"/>
      <c r="FG89" s="66"/>
    </row>
    <row r="90" spans="1:163" s="34" customFormat="1" x14ac:dyDescent="0.2">
      <c r="A90" s="59"/>
      <c r="B90" s="60"/>
      <c r="C90" s="60"/>
      <c r="D90" s="120">
        <f>'Step 1. Meteorological Inputs'!D105</f>
        <v>0</v>
      </c>
      <c r="E90" s="21">
        <f>'Step 1. Meteorological Inputs'!E105</f>
        <v>0</v>
      </c>
      <c r="F90" s="132">
        <f>'Step 1. Meteorological Inputs'!F105</f>
        <v>0</v>
      </c>
      <c r="G90" s="120" t="e">
        <f>IF('Step 1. Meteorological Inputs'!L105&lt;'Step 3. Saturation Storage'!H90,'Step 1. Meteorological Inputs'!L105*'Step 2. Crown parameters'!$G$25, 0)</f>
        <v>#DIV/0!</v>
      </c>
      <c r="H90" s="21" t="e">
        <f>IF('Step 1. Meteorological Inputs'!L105&gt;'Step 3. Saturation Storage'!H90, 'Step 2. Crown parameters'!$G$25*'Step 3. Saturation Storage'!H90-'Step 2. Crown parameters'!$K$25, 0)</f>
        <v>#DIV/0!</v>
      </c>
      <c r="I90" s="21" t="e">
        <f>IF('Step 1. Meteorological Inputs'!L105&gt;'Step 3. Saturation Storage'!H90,'Step 1. Meteorological Inputs'!V105*('Step 1. Meteorological Inputs'!L105-'Step 3. Saturation Storage'!H90),0)</f>
        <v>#DIV/0!</v>
      </c>
      <c r="J90" s="21" t="e">
        <f>IF('Step 1. Meteorological Inputs'!L105&gt;'Step 3. Saturation Storage'!H90,'Step 2. Crown parameters'!$K$25, 0 )</f>
        <v>#DIV/0!</v>
      </c>
      <c r="K90" s="132" t="e">
        <f t="shared" si="6"/>
        <v>#DIV/0!</v>
      </c>
      <c r="L90" s="120" t="e">
        <f>IF('Step 1. Meteorological Inputs'!L105&lt;'Step 3. Saturation Storage'!I90,'Step 1. Meteorological Inputs'!L124*'Step 2. Crown parameters'!$G$26, 0)</f>
        <v>#DIV/0!</v>
      </c>
      <c r="M90" s="21" t="e">
        <f>IF('Step 1. Meteorological Inputs'!L105&gt;'Step 3. Saturation Storage'!I90, 'Step 2. Crown parameters'!$G$26*'Step 3. Saturation Storage'!I90-'Step 2. Crown parameters'!$K$26, 0)</f>
        <v>#DIV/0!</v>
      </c>
      <c r="N90" s="21" t="e">
        <f>IF('Step 1. Meteorological Inputs'!L105&gt;'Step 3. Saturation Storage'!I90,'Step 1. Meteorological Inputs'!V105*('Step 1. Meteorological Inputs'!L105-'Step 3. Saturation Storage'!I90),0)</f>
        <v>#DIV/0!</v>
      </c>
      <c r="O90" s="21" t="e">
        <f>IF('Step 1. Meteorological Inputs'!L105&gt;'Step 3. Saturation Storage'!I90,'Step 2. Crown parameters'!$K$26, 0 )</f>
        <v>#DIV/0!</v>
      </c>
      <c r="P90" s="132" t="e">
        <f t="shared" si="7"/>
        <v>#DIV/0!</v>
      </c>
      <c r="Q90" s="120" t="e">
        <f>IF('Step 1. Meteorological Inputs'!L105&lt;'Step 3. Saturation Storage'!J90,'Step 1. Meteorological Inputs'!L105*'Step 2. Crown parameters'!$G$27, 0)</f>
        <v>#DIV/0!</v>
      </c>
      <c r="R90" s="21" t="e">
        <f>IF('Step 1. Meteorological Inputs'!L105&gt;'Step 3. Saturation Storage'!J90, 'Step 2. Crown parameters'!$G$27*'Step 3. Saturation Storage'!J90-'Step 2. Crown parameters'!$K$27, 0)</f>
        <v>#DIV/0!</v>
      </c>
      <c r="S90" s="21" t="e">
        <f>IF('Step 1. Meteorological Inputs'!L105&gt;'Step 3. Saturation Storage'!J90,'Step 1. Meteorological Inputs'!V105*('Step 1. Meteorological Inputs'!L105-'Step 3. Saturation Storage'!J90),0)</f>
        <v>#DIV/0!</v>
      </c>
      <c r="T90" s="21" t="e">
        <f>IF('Step 1. Meteorological Inputs'!L105&gt;'Step 3. Saturation Storage'!J90,'Step 2. Crown parameters'!$K$27, 0 )</f>
        <v>#DIV/0!</v>
      </c>
      <c r="U90" s="132" t="e">
        <f t="shared" si="8"/>
        <v>#DIV/0!</v>
      </c>
      <c r="V90" s="120" t="e">
        <f>IF('Step 1. Meteorological Inputs'!L105&lt;'Step 3. Saturation Storage'!K90,'Step 1. Meteorological Inputs'!L105*'Step 2. Crown parameters'!$G$28, 0)</f>
        <v>#DIV/0!</v>
      </c>
      <c r="W90" s="21" t="e">
        <f>IF('Step 1. Meteorological Inputs'!L105&gt;'Step 3. Saturation Storage'!K90, 'Step 2. Crown parameters'!$G$28*'Step 3. Saturation Storage'!K90-'Step 2. Crown parameters'!$K$28, 0)</f>
        <v>#DIV/0!</v>
      </c>
      <c r="X90" s="21" t="e">
        <f>IF('Step 1. Meteorological Inputs'!L105&gt;'Step 3. Saturation Storage'!K90,'Step 1. Meteorological Inputs'!V105*('Step 1. Meteorological Inputs'!L105-'Step 3. Saturation Storage'!K90),0)</f>
        <v>#DIV/0!</v>
      </c>
      <c r="Y90" s="21" t="e">
        <f>IF('Step 1. Meteorological Inputs'!L105&gt;'Step 3. Saturation Storage'!K90,'Step 2. Crown parameters'!$K$28, 0 )</f>
        <v>#DIV/0!</v>
      </c>
      <c r="Z90" s="132" t="e">
        <f t="shared" si="9"/>
        <v>#DIV/0!</v>
      </c>
      <c r="AA90" s="120" t="e">
        <f>IF('Step 1. Meteorological Inputs'!L105&lt;'Step 3. Saturation Storage'!L90,'Step 1. Meteorological Inputs'!L105*'Step 2. Crown parameters'!$G$29, 0)</f>
        <v>#DIV/0!</v>
      </c>
      <c r="AB90" s="21" t="e">
        <f>IF('Step 1. Meteorological Inputs'!L105&gt;'Step 3. Saturation Storage'!L90, 'Step 2. Crown parameters'!$G$29*'Step 3. Saturation Storage'!L90-'Step 2. Crown parameters'!$K$29, 0)</f>
        <v>#DIV/0!</v>
      </c>
      <c r="AC90" s="21" t="e">
        <f>IF('Step 1. Meteorological Inputs'!L105&gt;'Step 3. Saturation Storage'!L90,'Step 1. Meteorological Inputs'!V105*('Step 1. Meteorological Inputs'!L105-'Step 3. Saturation Storage'!L90),0)</f>
        <v>#DIV/0!</v>
      </c>
      <c r="AD90" s="21" t="e">
        <f>IF('Step 1. Meteorological Inputs'!L105&gt;'Step 3. Saturation Storage'!L90,'Step 2. Crown parameters'!$K$29, 0 )</f>
        <v>#DIV/0!</v>
      </c>
      <c r="AE90" s="132" t="e">
        <f t="shared" si="10"/>
        <v>#DIV/0!</v>
      </c>
      <c r="AF90" s="120" t="e">
        <f>IF('Step 1. Meteorological Inputs'!L105&lt;'Step 3. Saturation Storage'!M90,'Step 1. Meteorological Inputs'!L105*'Step 2. Crown parameters'!$G$30, 0)</f>
        <v>#DIV/0!</v>
      </c>
      <c r="AG90" s="21" t="e">
        <f>IF('Step 1. Meteorological Inputs'!L105&gt;'Step 3. Saturation Storage'!M90, 'Step 2. Crown parameters'!$G$30*'Step 3. Saturation Storage'!M90-'Step 2. Crown parameters'!$K$30, 0)</f>
        <v>#DIV/0!</v>
      </c>
      <c r="AH90" s="21" t="e">
        <f>IF('Step 1. Meteorological Inputs'!L105&gt;'Step 3. Saturation Storage'!M90,'Step 1. Meteorological Inputs'!V105*('Step 1. Meteorological Inputs'!L105-'Step 3. Saturation Storage'!M90),0)</f>
        <v>#DIV/0!</v>
      </c>
      <c r="AI90" s="21" t="e">
        <f>IF('Step 1. Meteorological Inputs'!L105&gt;'Step 3. Saturation Storage'!M90,'Step 2. Crown parameters'!$K$30, 0 )</f>
        <v>#DIV/0!</v>
      </c>
      <c r="AJ90" s="132" t="e">
        <f t="shared" si="1"/>
        <v>#DIV/0!</v>
      </c>
      <c r="AK90" s="66"/>
      <c r="AL90" s="66"/>
      <c r="AM90" s="66"/>
      <c r="AN90" s="66"/>
      <c r="AO90" s="66"/>
      <c r="AP90" s="66"/>
      <c r="AQ90" s="66"/>
      <c r="AR90" s="66"/>
      <c r="AS90" s="66"/>
      <c r="AT90" s="66"/>
      <c r="AU90" s="66"/>
      <c r="AV90" s="66"/>
      <c r="AW90" s="66"/>
      <c r="AX90" s="66"/>
      <c r="AY90" s="66"/>
      <c r="AZ90" s="66"/>
      <c r="BA90" s="66"/>
      <c r="BB90" s="66"/>
      <c r="BC90" s="66"/>
      <c r="BD90" s="66"/>
      <c r="BE90" s="66"/>
      <c r="BF90" s="66"/>
      <c r="BG90" s="66"/>
      <c r="BH90" s="66"/>
      <c r="BI90" s="66"/>
      <c r="BJ90" s="66"/>
      <c r="BK90" s="66"/>
      <c r="BL90" s="66"/>
      <c r="BM90" s="66"/>
      <c r="BN90" s="66"/>
      <c r="BO90" s="66"/>
      <c r="BP90" s="66"/>
      <c r="BQ90" s="66"/>
      <c r="BR90" s="66"/>
      <c r="BS90" s="66"/>
      <c r="BT90" s="66"/>
      <c r="BU90" s="66"/>
      <c r="BV90" s="66"/>
      <c r="BW90" s="66"/>
      <c r="BX90" s="66"/>
      <c r="BY90" s="66"/>
      <c r="BZ90" s="66"/>
      <c r="CA90" s="66"/>
      <c r="CB90" s="66"/>
      <c r="CC90" s="66"/>
      <c r="CD90" s="66"/>
      <c r="CE90" s="66"/>
      <c r="CF90" s="66"/>
      <c r="CG90" s="66"/>
      <c r="CH90" s="66"/>
      <c r="CI90" s="66"/>
      <c r="CJ90" s="66"/>
      <c r="CK90" s="66"/>
      <c r="CL90" s="66"/>
      <c r="CM90" s="66"/>
      <c r="CN90" s="66"/>
      <c r="CO90" s="66"/>
      <c r="CP90" s="66"/>
      <c r="CQ90" s="66"/>
      <c r="CR90" s="66"/>
      <c r="CS90" s="66"/>
      <c r="CT90" s="66"/>
      <c r="CU90" s="66"/>
      <c r="CV90" s="66"/>
      <c r="CW90" s="66"/>
      <c r="CX90" s="66"/>
      <c r="CY90" s="66"/>
      <c r="CZ90" s="66"/>
      <c r="DA90" s="66"/>
      <c r="DB90" s="66"/>
      <c r="DC90" s="66"/>
      <c r="DD90" s="66"/>
      <c r="DE90" s="66"/>
      <c r="DF90" s="66"/>
      <c r="DG90" s="66"/>
      <c r="DH90" s="66"/>
      <c r="DI90" s="66"/>
      <c r="DJ90" s="66"/>
      <c r="DK90" s="66"/>
      <c r="DL90" s="66"/>
      <c r="DM90" s="66"/>
      <c r="DN90" s="66"/>
      <c r="DO90" s="66"/>
      <c r="DP90" s="66"/>
      <c r="DQ90" s="66"/>
      <c r="DR90" s="66"/>
      <c r="DS90" s="66"/>
      <c r="DT90" s="66"/>
      <c r="DU90" s="66"/>
      <c r="DV90" s="66"/>
      <c r="DW90" s="66"/>
      <c r="DX90" s="66"/>
      <c r="DY90" s="66"/>
      <c r="DZ90" s="66"/>
      <c r="EA90" s="66"/>
      <c r="EB90" s="66"/>
      <c r="EC90" s="66"/>
      <c r="ED90" s="66"/>
      <c r="EE90" s="66"/>
      <c r="EF90" s="66"/>
      <c r="EG90" s="66"/>
      <c r="EH90" s="66"/>
      <c r="EI90" s="66"/>
      <c r="EJ90" s="66"/>
      <c r="EK90" s="66"/>
      <c r="EL90" s="66"/>
      <c r="EM90" s="66"/>
      <c r="EN90" s="66"/>
      <c r="EO90" s="66"/>
      <c r="EP90" s="66"/>
      <c r="EQ90" s="66"/>
      <c r="ER90" s="66"/>
      <c r="ES90" s="66"/>
      <c r="ET90" s="66"/>
      <c r="EU90" s="66"/>
      <c r="EV90" s="66"/>
      <c r="EW90" s="66"/>
      <c r="EX90" s="66"/>
      <c r="EY90" s="66"/>
      <c r="EZ90" s="66"/>
      <c r="FA90" s="66"/>
      <c r="FB90" s="66"/>
      <c r="FC90" s="66"/>
      <c r="FD90" s="66"/>
      <c r="FE90" s="66"/>
      <c r="FF90" s="66"/>
      <c r="FG90" s="66"/>
    </row>
    <row r="91" spans="1:163" s="34" customFormat="1" x14ac:dyDescent="0.2">
      <c r="A91" s="59"/>
      <c r="B91" s="60"/>
      <c r="C91" s="60"/>
      <c r="D91" s="120">
        <f>'Step 1. Meteorological Inputs'!D106</f>
        <v>0</v>
      </c>
      <c r="E91" s="21">
        <f>'Step 1. Meteorological Inputs'!E106</f>
        <v>0</v>
      </c>
      <c r="F91" s="132">
        <f>'Step 1. Meteorological Inputs'!F106</f>
        <v>0</v>
      </c>
      <c r="G91" s="120" t="e">
        <f>IF('Step 1. Meteorological Inputs'!L106&lt;'Step 3. Saturation Storage'!H91,'Step 1. Meteorological Inputs'!L106*'Step 2. Crown parameters'!$G$25, 0)</f>
        <v>#DIV/0!</v>
      </c>
      <c r="H91" s="21" t="e">
        <f>IF('Step 1. Meteorological Inputs'!L106&gt;'Step 3. Saturation Storage'!H91, 'Step 2. Crown parameters'!$G$25*'Step 3. Saturation Storage'!H91-'Step 2. Crown parameters'!$K$25, 0)</f>
        <v>#DIV/0!</v>
      </c>
      <c r="I91" s="21" t="e">
        <f>IF('Step 1. Meteorological Inputs'!L106&gt;'Step 3. Saturation Storage'!H91,'Step 1. Meteorological Inputs'!V106*('Step 1. Meteorological Inputs'!L106-'Step 3. Saturation Storage'!H91),0)</f>
        <v>#DIV/0!</v>
      </c>
      <c r="J91" s="21" t="e">
        <f>IF('Step 1. Meteorological Inputs'!L106&gt;'Step 3. Saturation Storage'!H91,'Step 2. Crown parameters'!$K$25, 0 )</f>
        <v>#DIV/0!</v>
      </c>
      <c r="K91" s="132" t="e">
        <f t="shared" si="6"/>
        <v>#DIV/0!</v>
      </c>
      <c r="L91" s="120" t="e">
        <f>IF('Step 1. Meteorological Inputs'!L106&lt;'Step 3. Saturation Storage'!I91,'Step 1. Meteorological Inputs'!L125*'Step 2. Crown parameters'!$G$26, 0)</f>
        <v>#DIV/0!</v>
      </c>
      <c r="M91" s="21" t="e">
        <f>IF('Step 1. Meteorological Inputs'!L106&gt;'Step 3. Saturation Storage'!I91, 'Step 2. Crown parameters'!$G$26*'Step 3. Saturation Storage'!I91-'Step 2. Crown parameters'!$K$26, 0)</f>
        <v>#DIV/0!</v>
      </c>
      <c r="N91" s="21" t="e">
        <f>IF('Step 1. Meteorological Inputs'!L106&gt;'Step 3. Saturation Storage'!I91,'Step 1. Meteorological Inputs'!V106*('Step 1. Meteorological Inputs'!L106-'Step 3. Saturation Storage'!I91),0)</f>
        <v>#DIV/0!</v>
      </c>
      <c r="O91" s="21" t="e">
        <f>IF('Step 1. Meteorological Inputs'!L106&gt;'Step 3. Saturation Storage'!I91,'Step 2. Crown parameters'!$K$26, 0 )</f>
        <v>#DIV/0!</v>
      </c>
      <c r="P91" s="132" t="e">
        <f t="shared" si="7"/>
        <v>#DIV/0!</v>
      </c>
      <c r="Q91" s="120" t="e">
        <f>IF('Step 1. Meteorological Inputs'!L106&lt;'Step 3. Saturation Storage'!J91,'Step 1. Meteorological Inputs'!L106*'Step 2. Crown parameters'!$G$27, 0)</f>
        <v>#DIV/0!</v>
      </c>
      <c r="R91" s="21" t="e">
        <f>IF('Step 1. Meteorological Inputs'!L106&gt;'Step 3. Saturation Storage'!J91, 'Step 2. Crown parameters'!$G$27*'Step 3. Saturation Storage'!J91-'Step 2. Crown parameters'!$K$27, 0)</f>
        <v>#DIV/0!</v>
      </c>
      <c r="S91" s="21" t="e">
        <f>IF('Step 1. Meteorological Inputs'!L106&gt;'Step 3. Saturation Storage'!J91,'Step 1. Meteorological Inputs'!V106*('Step 1. Meteorological Inputs'!L106-'Step 3. Saturation Storage'!J91),0)</f>
        <v>#DIV/0!</v>
      </c>
      <c r="T91" s="21" t="e">
        <f>IF('Step 1. Meteorological Inputs'!L106&gt;'Step 3. Saturation Storage'!J91,'Step 2. Crown parameters'!$K$27, 0 )</f>
        <v>#DIV/0!</v>
      </c>
      <c r="U91" s="132" t="e">
        <f t="shared" si="8"/>
        <v>#DIV/0!</v>
      </c>
      <c r="V91" s="120" t="e">
        <f>IF('Step 1. Meteorological Inputs'!L106&lt;'Step 3. Saturation Storage'!K91,'Step 1. Meteorological Inputs'!L106*'Step 2. Crown parameters'!$G$28, 0)</f>
        <v>#DIV/0!</v>
      </c>
      <c r="W91" s="21" t="e">
        <f>IF('Step 1. Meteorological Inputs'!L106&gt;'Step 3. Saturation Storage'!K91, 'Step 2. Crown parameters'!$G$28*'Step 3. Saturation Storage'!K91-'Step 2. Crown parameters'!$K$28, 0)</f>
        <v>#DIV/0!</v>
      </c>
      <c r="X91" s="21" t="e">
        <f>IF('Step 1. Meteorological Inputs'!L106&gt;'Step 3. Saturation Storage'!K91,'Step 1. Meteorological Inputs'!V106*('Step 1. Meteorological Inputs'!L106-'Step 3. Saturation Storage'!K91),0)</f>
        <v>#DIV/0!</v>
      </c>
      <c r="Y91" s="21" t="e">
        <f>IF('Step 1. Meteorological Inputs'!L106&gt;'Step 3. Saturation Storage'!K91,'Step 2. Crown parameters'!$K$28, 0 )</f>
        <v>#DIV/0!</v>
      </c>
      <c r="Z91" s="132" t="e">
        <f t="shared" si="9"/>
        <v>#DIV/0!</v>
      </c>
      <c r="AA91" s="120" t="e">
        <f>IF('Step 1. Meteorological Inputs'!L106&lt;'Step 3. Saturation Storage'!L91,'Step 1. Meteorological Inputs'!L106*'Step 2. Crown parameters'!$G$29, 0)</f>
        <v>#DIV/0!</v>
      </c>
      <c r="AB91" s="21" t="e">
        <f>IF('Step 1. Meteorological Inputs'!L106&gt;'Step 3. Saturation Storage'!L91, 'Step 2. Crown parameters'!$G$29*'Step 3. Saturation Storage'!L91-'Step 2. Crown parameters'!$K$29, 0)</f>
        <v>#DIV/0!</v>
      </c>
      <c r="AC91" s="21" t="e">
        <f>IF('Step 1. Meteorological Inputs'!L106&gt;'Step 3. Saturation Storage'!L91,'Step 1. Meteorological Inputs'!V106*('Step 1. Meteorological Inputs'!L106-'Step 3. Saturation Storage'!L91),0)</f>
        <v>#DIV/0!</v>
      </c>
      <c r="AD91" s="21" t="e">
        <f>IF('Step 1. Meteorological Inputs'!L106&gt;'Step 3. Saturation Storage'!L91,'Step 2. Crown parameters'!$K$29, 0 )</f>
        <v>#DIV/0!</v>
      </c>
      <c r="AE91" s="132" t="e">
        <f t="shared" si="10"/>
        <v>#DIV/0!</v>
      </c>
      <c r="AF91" s="120" t="e">
        <f>IF('Step 1. Meteorological Inputs'!L106&lt;'Step 3. Saturation Storage'!M91,'Step 1. Meteorological Inputs'!L106*'Step 2. Crown parameters'!$G$30, 0)</f>
        <v>#DIV/0!</v>
      </c>
      <c r="AG91" s="21" t="e">
        <f>IF('Step 1. Meteorological Inputs'!L106&gt;'Step 3. Saturation Storage'!M91, 'Step 2. Crown parameters'!$G$30*'Step 3. Saturation Storage'!M91-'Step 2. Crown parameters'!$K$30, 0)</f>
        <v>#DIV/0!</v>
      </c>
      <c r="AH91" s="21" t="e">
        <f>IF('Step 1. Meteorological Inputs'!L106&gt;'Step 3. Saturation Storage'!M91,'Step 1. Meteorological Inputs'!V106*('Step 1. Meteorological Inputs'!L106-'Step 3. Saturation Storage'!M91),0)</f>
        <v>#DIV/0!</v>
      </c>
      <c r="AI91" s="21" t="e">
        <f>IF('Step 1. Meteorological Inputs'!L106&gt;'Step 3. Saturation Storage'!M91,'Step 2. Crown parameters'!$K$30, 0 )</f>
        <v>#DIV/0!</v>
      </c>
      <c r="AJ91" s="132" t="e">
        <f t="shared" si="1"/>
        <v>#DIV/0!</v>
      </c>
      <c r="AK91" s="66"/>
      <c r="AL91" s="66"/>
      <c r="AM91" s="66"/>
      <c r="AN91" s="66"/>
      <c r="AO91" s="66"/>
      <c r="AP91" s="66"/>
      <c r="AQ91" s="66"/>
      <c r="AR91" s="66"/>
      <c r="AS91" s="66"/>
      <c r="AT91" s="66"/>
      <c r="AU91" s="66"/>
      <c r="AV91" s="66"/>
      <c r="AW91" s="66"/>
      <c r="AX91" s="66"/>
      <c r="AY91" s="66"/>
      <c r="AZ91" s="66"/>
      <c r="BA91" s="66"/>
      <c r="BB91" s="66"/>
      <c r="BC91" s="66"/>
      <c r="BD91" s="66"/>
      <c r="BE91" s="66"/>
      <c r="BF91" s="66"/>
      <c r="BG91" s="66"/>
      <c r="BH91" s="66"/>
      <c r="BI91" s="66"/>
      <c r="BJ91" s="66"/>
      <c r="BK91" s="66"/>
      <c r="BL91" s="66"/>
      <c r="BM91" s="66"/>
      <c r="BN91" s="66"/>
      <c r="BO91" s="66"/>
      <c r="BP91" s="66"/>
      <c r="BQ91" s="66"/>
      <c r="BR91" s="66"/>
      <c r="BS91" s="66"/>
      <c r="BT91" s="66"/>
      <c r="BU91" s="66"/>
      <c r="BV91" s="66"/>
      <c r="BW91" s="66"/>
      <c r="BX91" s="66"/>
      <c r="BY91" s="66"/>
      <c r="BZ91" s="66"/>
      <c r="CA91" s="66"/>
      <c r="CB91" s="66"/>
      <c r="CC91" s="66"/>
      <c r="CD91" s="66"/>
      <c r="CE91" s="66"/>
      <c r="CF91" s="66"/>
      <c r="CG91" s="66"/>
      <c r="CH91" s="66"/>
      <c r="CI91" s="66"/>
      <c r="CJ91" s="66"/>
      <c r="CK91" s="66"/>
      <c r="CL91" s="66"/>
      <c r="CM91" s="66"/>
      <c r="CN91" s="66"/>
      <c r="CO91" s="66"/>
      <c r="CP91" s="66"/>
      <c r="CQ91" s="66"/>
      <c r="CR91" s="66"/>
      <c r="CS91" s="66"/>
      <c r="CT91" s="66"/>
      <c r="CU91" s="66"/>
      <c r="CV91" s="66"/>
      <c r="CW91" s="66"/>
      <c r="CX91" s="66"/>
      <c r="CY91" s="66"/>
      <c r="CZ91" s="66"/>
      <c r="DA91" s="66"/>
      <c r="DB91" s="66"/>
      <c r="DC91" s="66"/>
      <c r="DD91" s="66"/>
      <c r="DE91" s="66"/>
      <c r="DF91" s="66"/>
      <c r="DG91" s="66"/>
      <c r="DH91" s="66"/>
      <c r="DI91" s="66"/>
      <c r="DJ91" s="66"/>
      <c r="DK91" s="66"/>
      <c r="DL91" s="66"/>
      <c r="DM91" s="66"/>
      <c r="DN91" s="66"/>
      <c r="DO91" s="66"/>
      <c r="DP91" s="66"/>
      <c r="DQ91" s="66"/>
      <c r="DR91" s="66"/>
      <c r="DS91" s="66"/>
      <c r="DT91" s="66"/>
      <c r="DU91" s="66"/>
      <c r="DV91" s="66"/>
      <c r="DW91" s="66"/>
      <c r="DX91" s="66"/>
      <c r="DY91" s="66"/>
      <c r="DZ91" s="66"/>
      <c r="EA91" s="66"/>
      <c r="EB91" s="66"/>
      <c r="EC91" s="66"/>
      <c r="ED91" s="66"/>
      <c r="EE91" s="66"/>
      <c r="EF91" s="66"/>
      <c r="EG91" s="66"/>
      <c r="EH91" s="66"/>
      <c r="EI91" s="66"/>
      <c r="EJ91" s="66"/>
      <c r="EK91" s="66"/>
      <c r="EL91" s="66"/>
      <c r="EM91" s="66"/>
      <c r="EN91" s="66"/>
      <c r="EO91" s="66"/>
      <c r="EP91" s="66"/>
      <c r="EQ91" s="66"/>
      <c r="ER91" s="66"/>
      <c r="ES91" s="66"/>
      <c r="ET91" s="66"/>
      <c r="EU91" s="66"/>
      <c r="EV91" s="66"/>
      <c r="EW91" s="66"/>
      <c r="EX91" s="66"/>
      <c r="EY91" s="66"/>
      <c r="EZ91" s="66"/>
      <c r="FA91" s="66"/>
      <c r="FB91" s="66"/>
      <c r="FC91" s="66"/>
      <c r="FD91" s="66"/>
      <c r="FE91" s="66"/>
      <c r="FF91" s="66"/>
      <c r="FG91" s="66"/>
    </row>
    <row r="92" spans="1:163" s="34" customFormat="1" x14ac:dyDescent="0.2">
      <c r="A92" s="59"/>
      <c r="B92" s="60"/>
      <c r="C92" s="60"/>
      <c r="D92" s="120">
        <f>'Step 1. Meteorological Inputs'!D107</f>
        <v>0</v>
      </c>
      <c r="E92" s="21">
        <f>'Step 1. Meteorological Inputs'!E107</f>
        <v>0</v>
      </c>
      <c r="F92" s="132">
        <f>'Step 1. Meteorological Inputs'!F107</f>
        <v>0</v>
      </c>
      <c r="G92" s="120" t="e">
        <f>IF('Step 1. Meteorological Inputs'!L107&lt;'Step 3. Saturation Storage'!H92,'Step 1. Meteorological Inputs'!L107*'Step 2. Crown parameters'!$G$25, 0)</f>
        <v>#DIV/0!</v>
      </c>
      <c r="H92" s="21" t="e">
        <f>IF('Step 1. Meteorological Inputs'!L107&gt;'Step 3. Saturation Storage'!H92, 'Step 2. Crown parameters'!$G$25*'Step 3. Saturation Storage'!H92-'Step 2. Crown parameters'!$K$25, 0)</f>
        <v>#DIV/0!</v>
      </c>
      <c r="I92" s="21" t="e">
        <f>IF('Step 1. Meteorological Inputs'!L107&gt;'Step 3. Saturation Storage'!H92,'Step 1. Meteorological Inputs'!V107*('Step 1. Meteorological Inputs'!L107-'Step 3. Saturation Storage'!H92),0)</f>
        <v>#DIV/0!</v>
      </c>
      <c r="J92" s="21" t="e">
        <f>IF('Step 1. Meteorological Inputs'!L107&gt;'Step 3. Saturation Storage'!H92,'Step 2. Crown parameters'!$K$25, 0 )</f>
        <v>#DIV/0!</v>
      </c>
      <c r="K92" s="132" t="e">
        <f t="shared" si="6"/>
        <v>#DIV/0!</v>
      </c>
      <c r="L92" s="120" t="e">
        <f>IF('Step 1. Meteorological Inputs'!L107&lt;'Step 3. Saturation Storage'!I92,'Step 1. Meteorological Inputs'!L126*'Step 2. Crown parameters'!$G$26, 0)</f>
        <v>#DIV/0!</v>
      </c>
      <c r="M92" s="21" t="e">
        <f>IF('Step 1. Meteorological Inputs'!L107&gt;'Step 3. Saturation Storage'!I92, 'Step 2. Crown parameters'!$G$26*'Step 3. Saturation Storage'!I92-'Step 2. Crown parameters'!$K$26, 0)</f>
        <v>#DIV/0!</v>
      </c>
      <c r="N92" s="21" t="e">
        <f>IF('Step 1. Meteorological Inputs'!L107&gt;'Step 3. Saturation Storage'!I92,'Step 1. Meteorological Inputs'!V107*('Step 1. Meteorological Inputs'!L107-'Step 3. Saturation Storage'!I92),0)</f>
        <v>#DIV/0!</v>
      </c>
      <c r="O92" s="21" t="e">
        <f>IF('Step 1. Meteorological Inputs'!L107&gt;'Step 3. Saturation Storage'!I92,'Step 2. Crown parameters'!$K$26, 0 )</f>
        <v>#DIV/0!</v>
      </c>
      <c r="P92" s="132" t="e">
        <f t="shared" si="7"/>
        <v>#DIV/0!</v>
      </c>
      <c r="Q92" s="120" t="e">
        <f>IF('Step 1. Meteorological Inputs'!L107&lt;'Step 3. Saturation Storage'!J92,'Step 1. Meteorological Inputs'!L107*'Step 2. Crown parameters'!$G$27, 0)</f>
        <v>#DIV/0!</v>
      </c>
      <c r="R92" s="21" t="e">
        <f>IF('Step 1. Meteorological Inputs'!L107&gt;'Step 3. Saturation Storage'!J92, 'Step 2. Crown parameters'!$G$27*'Step 3. Saturation Storage'!J92-'Step 2. Crown parameters'!$K$27, 0)</f>
        <v>#DIV/0!</v>
      </c>
      <c r="S92" s="21" t="e">
        <f>IF('Step 1. Meteorological Inputs'!L107&gt;'Step 3. Saturation Storage'!J92,'Step 1. Meteorological Inputs'!V107*('Step 1. Meteorological Inputs'!L107-'Step 3. Saturation Storage'!J92),0)</f>
        <v>#DIV/0!</v>
      </c>
      <c r="T92" s="21" t="e">
        <f>IF('Step 1. Meteorological Inputs'!L107&gt;'Step 3. Saturation Storage'!J92,'Step 2. Crown parameters'!$K$27, 0 )</f>
        <v>#DIV/0!</v>
      </c>
      <c r="U92" s="132" t="e">
        <f t="shared" si="8"/>
        <v>#DIV/0!</v>
      </c>
      <c r="V92" s="120" t="e">
        <f>IF('Step 1. Meteorological Inputs'!L107&lt;'Step 3. Saturation Storage'!K92,'Step 1. Meteorological Inputs'!L107*'Step 2. Crown parameters'!$G$28, 0)</f>
        <v>#DIV/0!</v>
      </c>
      <c r="W92" s="21" t="e">
        <f>IF('Step 1. Meteorological Inputs'!L107&gt;'Step 3. Saturation Storage'!K92, 'Step 2. Crown parameters'!$G$28*'Step 3. Saturation Storage'!K92-'Step 2. Crown parameters'!$K$28, 0)</f>
        <v>#DIV/0!</v>
      </c>
      <c r="X92" s="21" t="e">
        <f>IF('Step 1. Meteorological Inputs'!L107&gt;'Step 3. Saturation Storage'!K92,'Step 1. Meteorological Inputs'!V107*('Step 1. Meteorological Inputs'!L107-'Step 3. Saturation Storage'!K92),0)</f>
        <v>#DIV/0!</v>
      </c>
      <c r="Y92" s="21" t="e">
        <f>IF('Step 1. Meteorological Inputs'!L107&gt;'Step 3. Saturation Storage'!K92,'Step 2. Crown parameters'!$K$28, 0 )</f>
        <v>#DIV/0!</v>
      </c>
      <c r="Z92" s="132" t="e">
        <f t="shared" si="9"/>
        <v>#DIV/0!</v>
      </c>
      <c r="AA92" s="120" t="e">
        <f>IF('Step 1. Meteorological Inputs'!L107&lt;'Step 3. Saturation Storage'!L92,'Step 1. Meteorological Inputs'!L107*'Step 2. Crown parameters'!$G$29, 0)</f>
        <v>#DIV/0!</v>
      </c>
      <c r="AB92" s="21" t="e">
        <f>IF('Step 1. Meteorological Inputs'!L107&gt;'Step 3. Saturation Storage'!L92, 'Step 2. Crown parameters'!$G$29*'Step 3. Saturation Storage'!L92-'Step 2. Crown parameters'!$K$29, 0)</f>
        <v>#DIV/0!</v>
      </c>
      <c r="AC92" s="21" t="e">
        <f>IF('Step 1. Meteorological Inputs'!L107&gt;'Step 3. Saturation Storage'!L92,'Step 1. Meteorological Inputs'!V107*('Step 1. Meteorological Inputs'!L107-'Step 3. Saturation Storage'!L92),0)</f>
        <v>#DIV/0!</v>
      </c>
      <c r="AD92" s="21" t="e">
        <f>IF('Step 1. Meteorological Inputs'!L107&gt;'Step 3. Saturation Storage'!L92,'Step 2. Crown parameters'!$K$29, 0 )</f>
        <v>#DIV/0!</v>
      </c>
      <c r="AE92" s="132" t="e">
        <f t="shared" si="10"/>
        <v>#DIV/0!</v>
      </c>
      <c r="AF92" s="120" t="e">
        <f>IF('Step 1. Meteorological Inputs'!L107&lt;'Step 3. Saturation Storage'!M92,'Step 1. Meteorological Inputs'!L107*'Step 2. Crown parameters'!$G$30, 0)</f>
        <v>#DIV/0!</v>
      </c>
      <c r="AG92" s="21" t="e">
        <f>IF('Step 1. Meteorological Inputs'!L107&gt;'Step 3. Saturation Storage'!M92, 'Step 2. Crown parameters'!$G$30*'Step 3. Saturation Storage'!M92-'Step 2. Crown parameters'!$K$30, 0)</f>
        <v>#DIV/0!</v>
      </c>
      <c r="AH92" s="21" t="e">
        <f>IF('Step 1. Meteorological Inputs'!L107&gt;'Step 3. Saturation Storage'!M92,'Step 1. Meteorological Inputs'!V107*('Step 1. Meteorological Inputs'!L107-'Step 3. Saturation Storage'!M92),0)</f>
        <v>#DIV/0!</v>
      </c>
      <c r="AI92" s="21" t="e">
        <f>IF('Step 1. Meteorological Inputs'!L107&gt;'Step 3. Saturation Storage'!M92,'Step 2. Crown parameters'!$K$30, 0 )</f>
        <v>#DIV/0!</v>
      </c>
      <c r="AJ92" s="132" t="e">
        <f t="shared" si="1"/>
        <v>#DIV/0!</v>
      </c>
      <c r="AK92" s="66"/>
      <c r="AL92" s="66"/>
      <c r="AM92" s="66"/>
      <c r="AN92" s="66"/>
      <c r="AO92" s="66"/>
      <c r="AP92" s="66"/>
      <c r="AQ92" s="66"/>
      <c r="AR92" s="66"/>
      <c r="AS92" s="66"/>
      <c r="AT92" s="66"/>
      <c r="AU92" s="66"/>
      <c r="AV92" s="66"/>
      <c r="AW92" s="66"/>
      <c r="AX92" s="66"/>
      <c r="AY92" s="66"/>
      <c r="AZ92" s="66"/>
      <c r="BA92" s="66"/>
      <c r="BB92" s="66"/>
      <c r="BC92" s="66"/>
      <c r="BD92" s="66"/>
      <c r="BE92" s="66"/>
      <c r="BF92" s="66"/>
      <c r="BG92" s="66"/>
      <c r="BH92" s="66"/>
      <c r="BI92" s="66"/>
      <c r="BJ92" s="66"/>
      <c r="BK92" s="66"/>
      <c r="BL92" s="66"/>
      <c r="BM92" s="66"/>
      <c r="BN92" s="66"/>
      <c r="BO92" s="66"/>
      <c r="BP92" s="66"/>
      <c r="BQ92" s="66"/>
      <c r="BR92" s="66"/>
      <c r="BS92" s="66"/>
      <c r="BT92" s="66"/>
      <c r="BU92" s="66"/>
      <c r="BV92" s="66"/>
      <c r="BW92" s="66"/>
      <c r="BX92" s="66"/>
      <c r="BY92" s="66"/>
      <c r="BZ92" s="66"/>
      <c r="CA92" s="66"/>
      <c r="CB92" s="66"/>
      <c r="CC92" s="66"/>
      <c r="CD92" s="66"/>
      <c r="CE92" s="66"/>
      <c r="CF92" s="66"/>
      <c r="CG92" s="66"/>
      <c r="CH92" s="66"/>
      <c r="CI92" s="66"/>
      <c r="CJ92" s="66"/>
      <c r="CK92" s="66"/>
      <c r="CL92" s="66"/>
      <c r="CM92" s="66"/>
      <c r="CN92" s="66"/>
      <c r="CO92" s="66"/>
      <c r="CP92" s="66"/>
      <c r="CQ92" s="66"/>
      <c r="CR92" s="66"/>
      <c r="CS92" s="66"/>
      <c r="CT92" s="66"/>
      <c r="CU92" s="66"/>
      <c r="CV92" s="66"/>
      <c r="CW92" s="66"/>
      <c r="CX92" s="66"/>
      <c r="CY92" s="66"/>
      <c r="CZ92" s="66"/>
      <c r="DA92" s="66"/>
      <c r="DB92" s="66"/>
      <c r="DC92" s="66"/>
      <c r="DD92" s="66"/>
      <c r="DE92" s="66"/>
      <c r="DF92" s="66"/>
      <c r="DG92" s="66"/>
      <c r="DH92" s="66"/>
      <c r="DI92" s="66"/>
      <c r="DJ92" s="66"/>
      <c r="DK92" s="66"/>
      <c r="DL92" s="66"/>
      <c r="DM92" s="66"/>
      <c r="DN92" s="66"/>
      <c r="DO92" s="66"/>
      <c r="DP92" s="66"/>
      <c r="DQ92" s="66"/>
      <c r="DR92" s="66"/>
      <c r="DS92" s="66"/>
      <c r="DT92" s="66"/>
      <c r="DU92" s="66"/>
      <c r="DV92" s="66"/>
      <c r="DW92" s="66"/>
      <c r="DX92" s="66"/>
      <c r="DY92" s="66"/>
      <c r="DZ92" s="66"/>
      <c r="EA92" s="66"/>
      <c r="EB92" s="66"/>
      <c r="EC92" s="66"/>
      <c r="ED92" s="66"/>
      <c r="EE92" s="66"/>
      <c r="EF92" s="66"/>
      <c r="EG92" s="66"/>
      <c r="EH92" s="66"/>
      <c r="EI92" s="66"/>
      <c r="EJ92" s="66"/>
      <c r="EK92" s="66"/>
      <c r="EL92" s="66"/>
      <c r="EM92" s="66"/>
      <c r="EN92" s="66"/>
      <c r="EO92" s="66"/>
      <c r="EP92" s="66"/>
      <c r="EQ92" s="66"/>
      <c r="ER92" s="66"/>
      <c r="ES92" s="66"/>
      <c r="ET92" s="66"/>
      <c r="EU92" s="66"/>
      <c r="EV92" s="66"/>
      <c r="EW92" s="66"/>
      <c r="EX92" s="66"/>
      <c r="EY92" s="66"/>
      <c r="EZ92" s="66"/>
      <c r="FA92" s="66"/>
      <c r="FB92" s="66"/>
      <c r="FC92" s="66"/>
      <c r="FD92" s="66"/>
      <c r="FE92" s="66"/>
      <c r="FF92" s="66"/>
      <c r="FG92" s="66"/>
    </row>
    <row r="93" spans="1:163" s="34" customFormat="1" x14ac:dyDescent="0.2">
      <c r="A93" s="59"/>
      <c r="B93" s="60"/>
      <c r="C93" s="60"/>
      <c r="D93" s="120">
        <f>'Step 1. Meteorological Inputs'!D108</f>
        <v>0</v>
      </c>
      <c r="E93" s="21">
        <f>'Step 1. Meteorological Inputs'!E108</f>
        <v>0</v>
      </c>
      <c r="F93" s="132">
        <f>'Step 1. Meteorological Inputs'!F108</f>
        <v>0</v>
      </c>
      <c r="G93" s="120" t="e">
        <f>IF('Step 1. Meteorological Inputs'!L108&lt;'Step 3. Saturation Storage'!H93,'Step 1. Meteorological Inputs'!L108*'Step 2. Crown parameters'!$G$25, 0)</f>
        <v>#DIV/0!</v>
      </c>
      <c r="H93" s="21" t="e">
        <f>IF('Step 1. Meteorological Inputs'!L108&gt;'Step 3. Saturation Storage'!H93, 'Step 2. Crown parameters'!$G$25*'Step 3. Saturation Storage'!H93-'Step 2. Crown parameters'!$K$25, 0)</f>
        <v>#DIV/0!</v>
      </c>
      <c r="I93" s="21" t="e">
        <f>IF('Step 1. Meteorological Inputs'!L108&gt;'Step 3. Saturation Storage'!H93,'Step 1. Meteorological Inputs'!V108*('Step 1. Meteorological Inputs'!L108-'Step 3. Saturation Storage'!H93),0)</f>
        <v>#DIV/0!</v>
      </c>
      <c r="J93" s="21" t="e">
        <f>IF('Step 1. Meteorological Inputs'!L108&gt;'Step 3. Saturation Storage'!H93,'Step 2. Crown parameters'!$K$25, 0 )</f>
        <v>#DIV/0!</v>
      </c>
      <c r="K93" s="132" t="e">
        <f t="shared" si="6"/>
        <v>#DIV/0!</v>
      </c>
      <c r="L93" s="120" t="e">
        <f>IF('Step 1. Meteorological Inputs'!L108&lt;'Step 3. Saturation Storage'!I93,'Step 1. Meteorological Inputs'!L127*'Step 2. Crown parameters'!$G$26, 0)</f>
        <v>#DIV/0!</v>
      </c>
      <c r="M93" s="21" t="e">
        <f>IF('Step 1. Meteorological Inputs'!L108&gt;'Step 3. Saturation Storage'!I93, 'Step 2. Crown parameters'!$G$26*'Step 3. Saturation Storage'!I93-'Step 2. Crown parameters'!$K$26, 0)</f>
        <v>#DIV/0!</v>
      </c>
      <c r="N93" s="21" t="e">
        <f>IF('Step 1. Meteorological Inputs'!L108&gt;'Step 3. Saturation Storage'!I93,'Step 1. Meteorological Inputs'!V108*('Step 1. Meteorological Inputs'!L108-'Step 3. Saturation Storage'!I93),0)</f>
        <v>#DIV/0!</v>
      </c>
      <c r="O93" s="21" t="e">
        <f>IF('Step 1. Meteorological Inputs'!L108&gt;'Step 3. Saturation Storage'!I93,'Step 2. Crown parameters'!$K$26, 0 )</f>
        <v>#DIV/0!</v>
      </c>
      <c r="P93" s="132" t="e">
        <f t="shared" si="7"/>
        <v>#DIV/0!</v>
      </c>
      <c r="Q93" s="120" t="e">
        <f>IF('Step 1. Meteorological Inputs'!L108&lt;'Step 3. Saturation Storage'!J93,'Step 1. Meteorological Inputs'!L108*'Step 2. Crown parameters'!$G$27, 0)</f>
        <v>#DIV/0!</v>
      </c>
      <c r="R93" s="21" t="e">
        <f>IF('Step 1. Meteorological Inputs'!L108&gt;'Step 3. Saturation Storage'!J93, 'Step 2. Crown parameters'!$G$27*'Step 3. Saturation Storage'!J93-'Step 2. Crown parameters'!$K$27, 0)</f>
        <v>#DIV/0!</v>
      </c>
      <c r="S93" s="21" t="e">
        <f>IF('Step 1. Meteorological Inputs'!L108&gt;'Step 3. Saturation Storage'!J93,'Step 1. Meteorological Inputs'!V108*('Step 1. Meteorological Inputs'!L108-'Step 3. Saturation Storage'!J93),0)</f>
        <v>#DIV/0!</v>
      </c>
      <c r="T93" s="21" t="e">
        <f>IF('Step 1. Meteorological Inputs'!L108&gt;'Step 3. Saturation Storage'!J93,'Step 2. Crown parameters'!$K$27, 0 )</f>
        <v>#DIV/0!</v>
      </c>
      <c r="U93" s="132" t="e">
        <f t="shared" si="8"/>
        <v>#DIV/0!</v>
      </c>
      <c r="V93" s="120" t="e">
        <f>IF('Step 1. Meteorological Inputs'!L108&lt;'Step 3. Saturation Storage'!K93,'Step 1. Meteorological Inputs'!L108*'Step 2. Crown parameters'!$G$28, 0)</f>
        <v>#DIV/0!</v>
      </c>
      <c r="W93" s="21" t="e">
        <f>IF('Step 1. Meteorological Inputs'!L108&gt;'Step 3. Saturation Storage'!K93, 'Step 2. Crown parameters'!$G$28*'Step 3. Saturation Storage'!K93-'Step 2. Crown parameters'!$K$28, 0)</f>
        <v>#DIV/0!</v>
      </c>
      <c r="X93" s="21" t="e">
        <f>IF('Step 1. Meteorological Inputs'!L108&gt;'Step 3. Saturation Storage'!K93,'Step 1. Meteorological Inputs'!V108*('Step 1. Meteorological Inputs'!L108-'Step 3. Saturation Storage'!K93),0)</f>
        <v>#DIV/0!</v>
      </c>
      <c r="Y93" s="21" t="e">
        <f>IF('Step 1. Meteorological Inputs'!L108&gt;'Step 3. Saturation Storage'!K93,'Step 2. Crown parameters'!$K$28, 0 )</f>
        <v>#DIV/0!</v>
      </c>
      <c r="Z93" s="132" t="e">
        <f t="shared" si="9"/>
        <v>#DIV/0!</v>
      </c>
      <c r="AA93" s="120" t="e">
        <f>IF('Step 1. Meteorological Inputs'!L108&lt;'Step 3. Saturation Storage'!L93,'Step 1. Meteorological Inputs'!L108*'Step 2. Crown parameters'!$G$29, 0)</f>
        <v>#DIV/0!</v>
      </c>
      <c r="AB93" s="21" t="e">
        <f>IF('Step 1. Meteorological Inputs'!L108&gt;'Step 3. Saturation Storage'!L93, 'Step 2. Crown parameters'!$G$29*'Step 3. Saturation Storage'!L93-'Step 2. Crown parameters'!$K$29, 0)</f>
        <v>#DIV/0!</v>
      </c>
      <c r="AC93" s="21" t="e">
        <f>IF('Step 1. Meteorological Inputs'!L108&gt;'Step 3. Saturation Storage'!L93,'Step 1. Meteorological Inputs'!V108*('Step 1. Meteorological Inputs'!L108-'Step 3. Saturation Storage'!L93),0)</f>
        <v>#DIV/0!</v>
      </c>
      <c r="AD93" s="21" t="e">
        <f>IF('Step 1. Meteorological Inputs'!L108&gt;'Step 3. Saturation Storage'!L93,'Step 2. Crown parameters'!$K$29, 0 )</f>
        <v>#DIV/0!</v>
      </c>
      <c r="AE93" s="132" t="e">
        <f t="shared" si="10"/>
        <v>#DIV/0!</v>
      </c>
      <c r="AF93" s="120" t="e">
        <f>IF('Step 1. Meteorological Inputs'!L108&lt;'Step 3. Saturation Storage'!M93,'Step 1. Meteorological Inputs'!L108*'Step 2. Crown parameters'!$G$30, 0)</f>
        <v>#DIV/0!</v>
      </c>
      <c r="AG93" s="21" t="e">
        <f>IF('Step 1. Meteorological Inputs'!L108&gt;'Step 3. Saturation Storage'!M93, 'Step 2. Crown parameters'!$G$30*'Step 3. Saturation Storage'!M93-'Step 2. Crown parameters'!$K$30, 0)</f>
        <v>#DIV/0!</v>
      </c>
      <c r="AH93" s="21" t="e">
        <f>IF('Step 1. Meteorological Inputs'!L108&gt;'Step 3. Saturation Storage'!M93,'Step 1. Meteorological Inputs'!V108*('Step 1. Meteorological Inputs'!L108-'Step 3. Saturation Storage'!M93),0)</f>
        <v>#DIV/0!</v>
      </c>
      <c r="AI93" s="21" t="e">
        <f>IF('Step 1. Meteorological Inputs'!L108&gt;'Step 3. Saturation Storage'!M93,'Step 2. Crown parameters'!$K$30, 0 )</f>
        <v>#DIV/0!</v>
      </c>
      <c r="AJ93" s="132" t="e">
        <f t="shared" si="1"/>
        <v>#DIV/0!</v>
      </c>
      <c r="AK93" s="66"/>
      <c r="AL93" s="66"/>
      <c r="AM93" s="66"/>
      <c r="AN93" s="66"/>
      <c r="AO93" s="66"/>
      <c r="AP93" s="66"/>
      <c r="AQ93" s="66"/>
      <c r="AR93" s="66"/>
      <c r="AS93" s="66"/>
      <c r="AT93" s="66"/>
      <c r="AU93" s="66"/>
      <c r="AV93" s="66"/>
      <c r="AW93" s="66"/>
      <c r="AX93" s="66"/>
      <c r="AY93" s="66"/>
      <c r="AZ93" s="66"/>
      <c r="BA93" s="66"/>
      <c r="BB93" s="66"/>
      <c r="BC93" s="66"/>
      <c r="BD93" s="66"/>
      <c r="BE93" s="66"/>
      <c r="BF93" s="66"/>
      <c r="BG93" s="66"/>
      <c r="BH93" s="66"/>
      <c r="BI93" s="66"/>
      <c r="BJ93" s="66"/>
      <c r="BK93" s="66"/>
      <c r="BL93" s="66"/>
      <c r="BM93" s="66"/>
      <c r="BN93" s="66"/>
      <c r="BO93" s="66"/>
      <c r="BP93" s="66"/>
      <c r="BQ93" s="66"/>
      <c r="BR93" s="66"/>
      <c r="BS93" s="66"/>
      <c r="BT93" s="66"/>
      <c r="BU93" s="66"/>
      <c r="BV93" s="66"/>
      <c r="BW93" s="66"/>
      <c r="BX93" s="66"/>
      <c r="BY93" s="66"/>
      <c r="BZ93" s="66"/>
      <c r="CA93" s="66"/>
      <c r="CB93" s="66"/>
      <c r="CC93" s="66"/>
      <c r="CD93" s="66"/>
      <c r="CE93" s="66"/>
      <c r="CF93" s="66"/>
      <c r="CG93" s="66"/>
      <c r="CH93" s="66"/>
      <c r="CI93" s="66"/>
      <c r="CJ93" s="66"/>
      <c r="CK93" s="66"/>
      <c r="CL93" s="66"/>
      <c r="CM93" s="66"/>
      <c r="CN93" s="66"/>
      <c r="CO93" s="66"/>
      <c r="CP93" s="66"/>
      <c r="CQ93" s="66"/>
      <c r="CR93" s="66"/>
      <c r="CS93" s="66"/>
      <c r="CT93" s="66"/>
      <c r="CU93" s="66"/>
      <c r="CV93" s="66"/>
      <c r="CW93" s="66"/>
      <c r="CX93" s="66"/>
      <c r="CY93" s="66"/>
      <c r="CZ93" s="66"/>
      <c r="DA93" s="66"/>
      <c r="DB93" s="66"/>
      <c r="DC93" s="66"/>
      <c r="DD93" s="66"/>
      <c r="DE93" s="66"/>
      <c r="DF93" s="66"/>
      <c r="DG93" s="66"/>
      <c r="DH93" s="66"/>
      <c r="DI93" s="66"/>
      <c r="DJ93" s="66"/>
      <c r="DK93" s="66"/>
      <c r="DL93" s="66"/>
      <c r="DM93" s="66"/>
      <c r="DN93" s="66"/>
      <c r="DO93" s="66"/>
      <c r="DP93" s="66"/>
      <c r="DQ93" s="66"/>
      <c r="DR93" s="66"/>
      <c r="DS93" s="66"/>
      <c r="DT93" s="66"/>
      <c r="DU93" s="66"/>
      <c r="DV93" s="66"/>
      <c r="DW93" s="66"/>
      <c r="DX93" s="66"/>
      <c r="DY93" s="66"/>
      <c r="DZ93" s="66"/>
      <c r="EA93" s="66"/>
      <c r="EB93" s="66"/>
      <c r="EC93" s="66"/>
      <c r="ED93" s="66"/>
      <c r="EE93" s="66"/>
      <c r="EF93" s="66"/>
      <c r="EG93" s="66"/>
      <c r="EH93" s="66"/>
      <c r="EI93" s="66"/>
      <c r="EJ93" s="66"/>
      <c r="EK93" s="66"/>
      <c r="EL93" s="66"/>
      <c r="EM93" s="66"/>
      <c r="EN93" s="66"/>
      <c r="EO93" s="66"/>
      <c r="EP93" s="66"/>
      <c r="EQ93" s="66"/>
      <c r="ER93" s="66"/>
      <c r="ES93" s="66"/>
      <c r="ET93" s="66"/>
      <c r="EU93" s="66"/>
      <c r="EV93" s="66"/>
      <c r="EW93" s="66"/>
      <c r="EX93" s="66"/>
      <c r="EY93" s="66"/>
      <c r="EZ93" s="66"/>
      <c r="FA93" s="66"/>
      <c r="FB93" s="66"/>
      <c r="FC93" s="66"/>
      <c r="FD93" s="66"/>
      <c r="FE93" s="66"/>
      <c r="FF93" s="66"/>
      <c r="FG93" s="66"/>
    </row>
    <row r="94" spans="1:163" s="34" customFormat="1" x14ac:dyDescent="0.2">
      <c r="A94" s="59"/>
      <c r="B94" s="60"/>
      <c r="C94" s="60"/>
      <c r="D94" s="120">
        <f>'Step 1. Meteorological Inputs'!D109</f>
        <v>0</v>
      </c>
      <c r="E94" s="21">
        <f>'Step 1. Meteorological Inputs'!E109</f>
        <v>0</v>
      </c>
      <c r="F94" s="132">
        <f>'Step 1. Meteorological Inputs'!F109</f>
        <v>0</v>
      </c>
      <c r="G94" s="120" t="e">
        <f>IF('Step 1. Meteorological Inputs'!L109&lt;'Step 3. Saturation Storage'!H94,'Step 1. Meteorological Inputs'!L109*'Step 2. Crown parameters'!$G$25, 0)</f>
        <v>#DIV/0!</v>
      </c>
      <c r="H94" s="21" t="e">
        <f>IF('Step 1. Meteorological Inputs'!L109&gt;'Step 3. Saturation Storage'!H94, 'Step 2. Crown parameters'!$G$25*'Step 3. Saturation Storage'!H94-'Step 2. Crown parameters'!$K$25, 0)</f>
        <v>#DIV/0!</v>
      </c>
      <c r="I94" s="21" t="e">
        <f>IF('Step 1. Meteorological Inputs'!L109&gt;'Step 3. Saturation Storage'!H94,'Step 1. Meteorological Inputs'!V109*('Step 1. Meteorological Inputs'!L109-'Step 3. Saturation Storage'!H94),0)</f>
        <v>#DIV/0!</v>
      </c>
      <c r="J94" s="21" t="e">
        <f>IF('Step 1. Meteorological Inputs'!L109&gt;'Step 3. Saturation Storage'!H94,'Step 2. Crown parameters'!$K$25, 0 )</f>
        <v>#DIV/0!</v>
      </c>
      <c r="K94" s="132" t="e">
        <f t="shared" si="6"/>
        <v>#DIV/0!</v>
      </c>
      <c r="L94" s="120" t="e">
        <f>IF('Step 1. Meteorological Inputs'!L109&lt;'Step 3. Saturation Storage'!I94,'Step 1. Meteorological Inputs'!L128*'Step 2. Crown parameters'!$G$26, 0)</f>
        <v>#DIV/0!</v>
      </c>
      <c r="M94" s="21" t="e">
        <f>IF('Step 1. Meteorological Inputs'!L109&gt;'Step 3. Saturation Storage'!I94, 'Step 2. Crown parameters'!$G$26*'Step 3. Saturation Storage'!I94-'Step 2. Crown parameters'!$K$26, 0)</f>
        <v>#DIV/0!</v>
      </c>
      <c r="N94" s="21" t="e">
        <f>IF('Step 1. Meteorological Inputs'!L109&gt;'Step 3. Saturation Storage'!I94,'Step 1. Meteorological Inputs'!V109*('Step 1. Meteorological Inputs'!L109-'Step 3. Saturation Storage'!I94),0)</f>
        <v>#DIV/0!</v>
      </c>
      <c r="O94" s="21" t="e">
        <f>IF('Step 1. Meteorological Inputs'!L109&gt;'Step 3. Saturation Storage'!I94,'Step 2. Crown parameters'!$K$26, 0 )</f>
        <v>#DIV/0!</v>
      </c>
      <c r="P94" s="132" t="e">
        <f t="shared" si="7"/>
        <v>#DIV/0!</v>
      </c>
      <c r="Q94" s="120" t="e">
        <f>IF('Step 1. Meteorological Inputs'!L109&lt;'Step 3. Saturation Storage'!J94,'Step 1. Meteorological Inputs'!L109*'Step 2. Crown parameters'!$G$27, 0)</f>
        <v>#DIV/0!</v>
      </c>
      <c r="R94" s="21" t="e">
        <f>IF('Step 1. Meteorological Inputs'!L109&gt;'Step 3. Saturation Storage'!J94, 'Step 2. Crown parameters'!$G$27*'Step 3. Saturation Storage'!J94-'Step 2. Crown parameters'!$K$27, 0)</f>
        <v>#DIV/0!</v>
      </c>
      <c r="S94" s="21" t="e">
        <f>IF('Step 1. Meteorological Inputs'!L109&gt;'Step 3. Saturation Storage'!J94,'Step 1. Meteorological Inputs'!V109*('Step 1. Meteorological Inputs'!L109-'Step 3. Saturation Storage'!J94),0)</f>
        <v>#DIV/0!</v>
      </c>
      <c r="T94" s="21" t="e">
        <f>IF('Step 1. Meteorological Inputs'!L109&gt;'Step 3. Saturation Storage'!J94,'Step 2. Crown parameters'!$K$27, 0 )</f>
        <v>#DIV/0!</v>
      </c>
      <c r="U94" s="132" t="e">
        <f t="shared" si="8"/>
        <v>#DIV/0!</v>
      </c>
      <c r="V94" s="120" t="e">
        <f>IF('Step 1. Meteorological Inputs'!L109&lt;'Step 3. Saturation Storage'!K94,'Step 1. Meteorological Inputs'!L109*'Step 2. Crown parameters'!$G$28, 0)</f>
        <v>#DIV/0!</v>
      </c>
      <c r="W94" s="21" t="e">
        <f>IF('Step 1. Meteorological Inputs'!L109&gt;'Step 3. Saturation Storage'!K94, 'Step 2. Crown parameters'!$G$28*'Step 3. Saturation Storage'!K94-'Step 2. Crown parameters'!$K$28, 0)</f>
        <v>#DIV/0!</v>
      </c>
      <c r="X94" s="21" t="e">
        <f>IF('Step 1. Meteorological Inputs'!L109&gt;'Step 3. Saturation Storage'!K94,'Step 1. Meteorological Inputs'!V109*('Step 1. Meteorological Inputs'!L109-'Step 3. Saturation Storage'!K94),0)</f>
        <v>#DIV/0!</v>
      </c>
      <c r="Y94" s="21" t="e">
        <f>IF('Step 1. Meteorological Inputs'!L109&gt;'Step 3. Saturation Storage'!K94,'Step 2. Crown parameters'!$K$28, 0 )</f>
        <v>#DIV/0!</v>
      </c>
      <c r="Z94" s="132" t="e">
        <f t="shared" si="9"/>
        <v>#DIV/0!</v>
      </c>
      <c r="AA94" s="120" t="e">
        <f>IF('Step 1. Meteorological Inputs'!L109&lt;'Step 3. Saturation Storage'!L94,'Step 1. Meteorological Inputs'!L109*'Step 2. Crown parameters'!$G$29, 0)</f>
        <v>#DIV/0!</v>
      </c>
      <c r="AB94" s="21" t="e">
        <f>IF('Step 1. Meteorological Inputs'!L109&gt;'Step 3. Saturation Storage'!L94, 'Step 2. Crown parameters'!$G$29*'Step 3. Saturation Storage'!L94-'Step 2. Crown parameters'!$K$29, 0)</f>
        <v>#DIV/0!</v>
      </c>
      <c r="AC94" s="21" t="e">
        <f>IF('Step 1. Meteorological Inputs'!L109&gt;'Step 3. Saturation Storage'!L94,'Step 1. Meteorological Inputs'!V109*('Step 1. Meteorological Inputs'!L109-'Step 3. Saturation Storage'!L94),0)</f>
        <v>#DIV/0!</v>
      </c>
      <c r="AD94" s="21" t="e">
        <f>IF('Step 1. Meteorological Inputs'!L109&gt;'Step 3. Saturation Storage'!L94,'Step 2. Crown parameters'!$K$29, 0 )</f>
        <v>#DIV/0!</v>
      </c>
      <c r="AE94" s="132" t="e">
        <f t="shared" si="10"/>
        <v>#DIV/0!</v>
      </c>
      <c r="AF94" s="120" t="e">
        <f>IF('Step 1. Meteorological Inputs'!L109&lt;'Step 3. Saturation Storage'!M94,'Step 1. Meteorological Inputs'!L109*'Step 2. Crown parameters'!$G$30, 0)</f>
        <v>#DIV/0!</v>
      </c>
      <c r="AG94" s="21" t="e">
        <f>IF('Step 1. Meteorological Inputs'!L109&gt;'Step 3. Saturation Storage'!M94, 'Step 2. Crown parameters'!$G$30*'Step 3. Saturation Storage'!M94-'Step 2. Crown parameters'!$K$30, 0)</f>
        <v>#DIV/0!</v>
      </c>
      <c r="AH94" s="21" t="e">
        <f>IF('Step 1. Meteorological Inputs'!L109&gt;'Step 3. Saturation Storage'!M94,'Step 1. Meteorological Inputs'!V109*('Step 1. Meteorological Inputs'!L109-'Step 3. Saturation Storage'!M94),0)</f>
        <v>#DIV/0!</v>
      </c>
      <c r="AI94" s="21" t="e">
        <f>IF('Step 1. Meteorological Inputs'!L109&gt;'Step 3. Saturation Storage'!M94,'Step 2. Crown parameters'!$K$30, 0 )</f>
        <v>#DIV/0!</v>
      </c>
      <c r="AJ94" s="132" t="e">
        <f t="shared" ref="AJ94:AJ106" si="11">AF94+AG94+AH94+AI94</f>
        <v>#DIV/0!</v>
      </c>
      <c r="AK94" s="66"/>
      <c r="AL94" s="66"/>
      <c r="AM94" s="66"/>
      <c r="AN94" s="66"/>
      <c r="AO94" s="66"/>
      <c r="AP94" s="66"/>
      <c r="AQ94" s="66"/>
      <c r="AR94" s="66"/>
      <c r="AS94" s="66"/>
      <c r="AT94" s="66"/>
      <c r="AU94" s="66"/>
      <c r="AV94" s="66"/>
      <c r="AW94" s="66"/>
      <c r="AX94" s="66"/>
      <c r="AY94" s="66"/>
      <c r="AZ94" s="66"/>
      <c r="BA94" s="66"/>
      <c r="BB94" s="66"/>
      <c r="BC94" s="66"/>
      <c r="BD94" s="66"/>
      <c r="BE94" s="66"/>
      <c r="BF94" s="66"/>
      <c r="BG94" s="66"/>
      <c r="BH94" s="66"/>
      <c r="BI94" s="66"/>
      <c r="BJ94" s="66"/>
      <c r="BK94" s="66"/>
      <c r="BL94" s="66"/>
      <c r="BM94" s="66"/>
      <c r="BN94" s="66"/>
      <c r="BO94" s="66"/>
      <c r="BP94" s="66"/>
      <c r="BQ94" s="66"/>
      <c r="BR94" s="66"/>
      <c r="BS94" s="66"/>
      <c r="BT94" s="66"/>
      <c r="BU94" s="66"/>
      <c r="BV94" s="66"/>
      <c r="BW94" s="66"/>
      <c r="BX94" s="66"/>
      <c r="BY94" s="66"/>
      <c r="BZ94" s="66"/>
      <c r="CA94" s="66"/>
      <c r="CB94" s="66"/>
      <c r="CC94" s="66"/>
      <c r="CD94" s="66"/>
      <c r="CE94" s="66"/>
      <c r="CF94" s="66"/>
      <c r="CG94" s="66"/>
      <c r="CH94" s="66"/>
      <c r="CI94" s="66"/>
      <c r="CJ94" s="66"/>
      <c r="CK94" s="66"/>
      <c r="CL94" s="66"/>
      <c r="CM94" s="66"/>
      <c r="CN94" s="66"/>
      <c r="CO94" s="66"/>
      <c r="CP94" s="66"/>
      <c r="CQ94" s="66"/>
      <c r="CR94" s="66"/>
      <c r="CS94" s="66"/>
      <c r="CT94" s="66"/>
      <c r="CU94" s="66"/>
      <c r="CV94" s="66"/>
      <c r="CW94" s="66"/>
      <c r="CX94" s="66"/>
      <c r="CY94" s="66"/>
      <c r="CZ94" s="66"/>
      <c r="DA94" s="66"/>
      <c r="DB94" s="66"/>
      <c r="DC94" s="66"/>
      <c r="DD94" s="66"/>
      <c r="DE94" s="66"/>
      <c r="DF94" s="66"/>
      <c r="DG94" s="66"/>
      <c r="DH94" s="66"/>
      <c r="DI94" s="66"/>
      <c r="DJ94" s="66"/>
      <c r="DK94" s="66"/>
      <c r="DL94" s="66"/>
      <c r="DM94" s="66"/>
      <c r="DN94" s="66"/>
      <c r="DO94" s="66"/>
      <c r="DP94" s="66"/>
      <c r="DQ94" s="66"/>
      <c r="DR94" s="66"/>
      <c r="DS94" s="66"/>
      <c r="DT94" s="66"/>
      <c r="DU94" s="66"/>
      <c r="DV94" s="66"/>
      <c r="DW94" s="66"/>
      <c r="DX94" s="66"/>
      <c r="DY94" s="66"/>
      <c r="DZ94" s="66"/>
      <c r="EA94" s="66"/>
      <c r="EB94" s="66"/>
      <c r="EC94" s="66"/>
      <c r="ED94" s="66"/>
      <c r="EE94" s="66"/>
      <c r="EF94" s="66"/>
      <c r="EG94" s="66"/>
      <c r="EH94" s="66"/>
      <c r="EI94" s="66"/>
      <c r="EJ94" s="66"/>
      <c r="EK94" s="66"/>
      <c r="EL94" s="66"/>
      <c r="EM94" s="66"/>
      <c r="EN94" s="66"/>
      <c r="EO94" s="66"/>
      <c r="EP94" s="66"/>
      <c r="EQ94" s="66"/>
      <c r="ER94" s="66"/>
      <c r="ES94" s="66"/>
      <c r="ET94" s="66"/>
      <c r="EU94" s="66"/>
      <c r="EV94" s="66"/>
      <c r="EW94" s="66"/>
      <c r="EX94" s="66"/>
      <c r="EY94" s="66"/>
      <c r="EZ94" s="66"/>
      <c r="FA94" s="66"/>
      <c r="FB94" s="66"/>
      <c r="FC94" s="66"/>
      <c r="FD94" s="66"/>
      <c r="FE94" s="66"/>
      <c r="FF94" s="66"/>
      <c r="FG94" s="66"/>
    </row>
    <row r="95" spans="1:163" s="34" customFormat="1" x14ac:dyDescent="0.2">
      <c r="A95" s="59"/>
      <c r="B95" s="60"/>
      <c r="C95" s="60"/>
      <c r="D95" s="120">
        <f>'Step 1. Meteorological Inputs'!D110</f>
        <v>0</v>
      </c>
      <c r="E95" s="21">
        <f>'Step 1. Meteorological Inputs'!E110</f>
        <v>0</v>
      </c>
      <c r="F95" s="132">
        <f>'Step 1. Meteorological Inputs'!F110</f>
        <v>0</v>
      </c>
      <c r="G95" s="120" t="e">
        <f>IF('Step 1. Meteorological Inputs'!L110&lt;'Step 3. Saturation Storage'!H95,'Step 1. Meteorological Inputs'!L110*'Step 2. Crown parameters'!$G$25, 0)</f>
        <v>#DIV/0!</v>
      </c>
      <c r="H95" s="21" t="e">
        <f>IF('Step 1. Meteorological Inputs'!L110&gt;'Step 3. Saturation Storage'!H95, 'Step 2. Crown parameters'!$G$25*'Step 3. Saturation Storage'!H95-'Step 2. Crown parameters'!$K$25, 0)</f>
        <v>#DIV/0!</v>
      </c>
      <c r="I95" s="21" t="e">
        <f>IF('Step 1. Meteorological Inputs'!L110&gt;'Step 3. Saturation Storage'!H95,'Step 1. Meteorological Inputs'!V110*('Step 1. Meteorological Inputs'!L110-'Step 3. Saturation Storage'!H95),0)</f>
        <v>#DIV/0!</v>
      </c>
      <c r="J95" s="21" t="e">
        <f>IF('Step 1. Meteorological Inputs'!L110&gt;'Step 3. Saturation Storage'!H95,'Step 2. Crown parameters'!$K$25, 0 )</f>
        <v>#DIV/0!</v>
      </c>
      <c r="K95" s="132" t="e">
        <f t="shared" si="6"/>
        <v>#DIV/0!</v>
      </c>
      <c r="L95" s="120" t="e">
        <f>IF('Step 1. Meteorological Inputs'!L110&lt;'Step 3. Saturation Storage'!I95,'Step 1. Meteorological Inputs'!L129*'Step 2. Crown parameters'!$G$26, 0)</f>
        <v>#DIV/0!</v>
      </c>
      <c r="M95" s="21" t="e">
        <f>IF('Step 1. Meteorological Inputs'!L110&gt;'Step 3. Saturation Storage'!I95, 'Step 2. Crown parameters'!$G$26*'Step 3. Saturation Storage'!I95-'Step 2. Crown parameters'!$K$26, 0)</f>
        <v>#DIV/0!</v>
      </c>
      <c r="N95" s="21" t="e">
        <f>IF('Step 1. Meteorological Inputs'!L110&gt;'Step 3. Saturation Storage'!I95,'Step 1. Meteorological Inputs'!V110*('Step 1. Meteorological Inputs'!L110-'Step 3. Saturation Storage'!I95),0)</f>
        <v>#DIV/0!</v>
      </c>
      <c r="O95" s="21" t="e">
        <f>IF('Step 1. Meteorological Inputs'!L110&gt;'Step 3. Saturation Storage'!I95,'Step 2. Crown parameters'!$K$26, 0 )</f>
        <v>#DIV/0!</v>
      </c>
      <c r="P95" s="132" t="e">
        <f t="shared" si="7"/>
        <v>#DIV/0!</v>
      </c>
      <c r="Q95" s="120" t="e">
        <f>IF('Step 1. Meteorological Inputs'!L110&lt;'Step 3. Saturation Storage'!J95,'Step 1. Meteorological Inputs'!L110*'Step 2. Crown parameters'!$G$27, 0)</f>
        <v>#DIV/0!</v>
      </c>
      <c r="R95" s="21" t="e">
        <f>IF('Step 1. Meteorological Inputs'!L110&gt;'Step 3. Saturation Storage'!J95, 'Step 2. Crown parameters'!$G$27*'Step 3. Saturation Storage'!J95-'Step 2. Crown parameters'!$K$27, 0)</f>
        <v>#DIV/0!</v>
      </c>
      <c r="S95" s="21" t="e">
        <f>IF('Step 1. Meteorological Inputs'!L110&gt;'Step 3. Saturation Storage'!J95,'Step 1. Meteorological Inputs'!V110*('Step 1. Meteorological Inputs'!L110-'Step 3. Saturation Storage'!J95),0)</f>
        <v>#DIV/0!</v>
      </c>
      <c r="T95" s="21" t="e">
        <f>IF('Step 1. Meteorological Inputs'!L110&gt;'Step 3. Saturation Storage'!J95,'Step 2. Crown parameters'!$K$27, 0 )</f>
        <v>#DIV/0!</v>
      </c>
      <c r="U95" s="132" t="e">
        <f t="shared" si="8"/>
        <v>#DIV/0!</v>
      </c>
      <c r="V95" s="120" t="e">
        <f>IF('Step 1. Meteorological Inputs'!L110&lt;'Step 3. Saturation Storage'!K95,'Step 1. Meteorological Inputs'!L110*'Step 2. Crown parameters'!$G$28, 0)</f>
        <v>#DIV/0!</v>
      </c>
      <c r="W95" s="21" t="e">
        <f>IF('Step 1. Meteorological Inputs'!L110&gt;'Step 3. Saturation Storage'!K95, 'Step 2. Crown parameters'!$G$28*'Step 3. Saturation Storage'!K95-'Step 2. Crown parameters'!$K$28, 0)</f>
        <v>#DIV/0!</v>
      </c>
      <c r="X95" s="21" t="e">
        <f>IF('Step 1. Meteorological Inputs'!L110&gt;'Step 3. Saturation Storage'!K95,'Step 1. Meteorological Inputs'!V110*('Step 1. Meteorological Inputs'!L110-'Step 3. Saturation Storage'!K95),0)</f>
        <v>#DIV/0!</v>
      </c>
      <c r="Y95" s="21" t="e">
        <f>IF('Step 1. Meteorological Inputs'!L110&gt;'Step 3. Saturation Storage'!K95,'Step 2. Crown parameters'!$K$28, 0 )</f>
        <v>#DIV/0!</v>
      </c>
      <c r="Z95" s="132" t="e">
        <f t="shared" si="9"/>
        <v>#DIV/0!</v>
      </c>
      <c r="AA95" s="120" t="e">
        <f>IF('Step 1. Meteorological Inputs'!L110&lt;'Step 3. Saturation Storage'!L95,'Step 1. Meteorological Inputs'!L110*'Step 2. Crown parameters'!$G$29, 0)</f>
        <v>#DIV/0!</v>
      </c>
      <c r="AB95" s="21" t="e">
        <f>IF('Step 1. Meteorological Inputs'!L110&gt;'Step 3. Saturation Storage'!L95, 'Step 2. Crown parameters'!$G$29*'Step 3. Saturation Storage'!L95-'Step 2. Crown parameters'!$K$29, 0)</f>
        <v>#DIV/0!</v>
      </c>
      <c r="AC95" s="21" t="e">
        <f>IF('Step 1. Meteorological Inputs'!L110&gt;'Step 3. Saturation Storage'!L95,'Step 1. Meteorological Inputs'!V110*('Step 1. Meteorological Inputs'!L110-'Step 3. Saturation Storage'!L95),0)</f>
        <v>#DIV/0!</v>
      </c>
      <c r="AD95" s="21" t="e">
        <f>IF('Step 1. Meteorological Inputs'!L110&gt;'Step 3. Saturation Storage'!L95,'Step 2. Crown parameters'!$K$29, 0 )</f>
        <v>#DIV/0!</v>
      </c>
      <c r="AE95" s="132" t="e">
        <f t="shared" si="10"/>
        <v>#DIV/0!</v>
      </c>
      <c r="AF95" s="120" t="e">
        <f>IF('Step 1. Meteorological Inputs'!L110&lt;'Step 3. Saturation Storage'!M95,'Step 1. Meteorological Inputs'!L110*'Step 2. Crown parameters'!$G$30, 0)</f>
        <v>#DIV/0!</v>
      </c>
      <c r="AG95" s="21" t="e">
        <f>IF('Step 1. Meteorological Inputs'!L110&gt;'Step 3. Saturation Storage'!M95, 'Step 2. Crown parameters'!$G$30*'Step 3. Saturation Storage'!M95-'Step 2. Crown parameters'!$K$30, 0)</f>
        <v>#DIV/0!</v>
      </c>
      <c r="AH95" s="21" t="e">
        <f>IF('Step 1. Meteorological Inputs'!L110&gt;'Step 3. Saturation Storage'!M95,'Step 1. Meteorological Inputs'!V110*('Step 1. Meteorological Inputs'!L110-'Step 3. Saturation Storage'!M95),0)</f>
        <v>#DIV/0!</v>
      </c>
      <c r="AI95" s="21" t="e">
        <f>IF('Step 1. Meteorological Inputs'!L110&gt;'Step 3. Saturation Storage'!M95,'Step 2. Crown parameters'!$K$30, 0 )</f>
        <v>#DIV/0!</v>
      </c>
      <c r="AJ95" s="132" t="e">
        <f t="shared" si="11"/>
        <v>#DIV/0!</v>
      </c>
      <c r="AK95" s="66"/>
      <c r="AL95" s="66"/>
      <c r="AM95" s="66"/>
      <c r="AN95" s="66"/>
      <c r="AO95" s="66"/>
      <c r="AP95" s="66"/>
      <c r="AQ95" s="66"/>
      <c r="AR95" s="66"/>
      <c r="AS95" s="66"/>
      <c r="AT95" s="66"/>
      <c r="AU95" s="66"/>
      <c r="AV95" s="66"/>
      <c r="AW95" s="66"/>
      <c r="AX95" s="66"/>
      <c r="AY95" s="66"/>
      <c r="AZ95" s="66"/>
      <c r="BA95" s="66"/>
      <c r="BB95" s="66"/>
      <c r="BC95" s="66"/>
      <c r="BD95" s="66"/>
      <c r="BE95" s="66"/>
      <c r="BF95" s="66"/>
      <c r="BG95" s="66"/>
      <c r="BH95" s="66"/>
      <c r="BI95" s="66"/>
      <c r="BJ95" s="66"/>
      <c r="BK95" s="66"/>
      <c r="BL95" s="66"/>
      <c r="BM95" s="66"/>
      <c r="BN95" s="66"/>
      <c r="BO95" s="66"/>
      <c r="BP95" s="66"/>
      <c r="BQ95" s="66"/>
      <c r="BR95" s="66"/>
      <c r="BS95" s="66"/>
      <c r="BT95" s="66"/>
      <c r="BU95" s="66"/>
      <c r="BV95" s="66"/>
      <c r="BW95" s="66"/>
      <c r="BX95" s="66"/>
      <c r="BY95" s="66"/>
      <c r="BZ95" s="66"/>
      <c r="CA95" s="66"/>
      <c r="CB95" s="66"/>
      <c r="CC95" s="66"/>
      <c r="CD95" s="66"/>
      <c r="CE95" s="66"/>
      <c r="CF95" s="66"/>
      <c r="CG95" s="66"/>
      <c r="CH95" s="66"/>
      <c r="CI95" s="66"/>
      <c r="CJ95" s="66"/>
      <c r="CK95" s="66"/>
      <c r="CL95" s="66"/>
      <c r="CM95" s="66"/>
      <c r="CN95" s="66"/>
      <c r="CO95" s="66"/>
      <c r="CP95" s="66"/>
      <c r="CQ95" s="66"/>
      <c r="CR95" s="66"/>
      <c r="CS95" s="66"/>
      <c r="CT95" s="66"/>
      <c r="CU95" s="66"/>
      <c r="CV95" s="66"/>
      <c r="CW95" s="66"/>
      <c r="CX95" s="66"/>
      <c r="CY95" s="66"/>
      <c r="CZ95" s="66"/>
      <c r="DA95" s="66"/>
      <c r="DB95" s="66"/>
      <c r="DC95" s="66"/>
      <c r="DD95" s="66"/>
      <c r="DE95" s="66"/>
      <c r="DF95" s="66"/>
      <c r="DG95" s="66"/>
      <c r="DH95" s="66"/>
      <c r="DI95" s="66"/>
      <c r="DJ95" s="66"/>
      <c r="DK95" s="66"/>
      <c r="DL95" s="66"/>
      <c r="DM95" s="66"/>
      <c r="DN95" s="66"/>
      <c r="DO95" s="66"/>
      <c r="DP95" s="66"/>
      <c r="DQ95" s="66"/>
      <c r="DR95" s="66"/>
      <c r="DS95" s="66"/>
      <c r="DT95" s="66"/>
      <c r="DU95" s="66"/>
      <c r="DV95" s="66"/>
      <c r="DW95" s="66"/>
      <c r="DX95" s="66"/>
      <c r="DY95" s="66"/>
      <c r="DZ95" s="66"/>
      <c r="EA95" s="66"/>
      <c r="EB95" s="66"/>
      <c r="EC95" s="66"/>
      <c r="ED95" s="66"/>
      <c r="EE95" s="66"/>
      <c r="EF95" s="66"/>
      <c r="EG95" s="66"/>
      <c r="EH95" s="66"/>
      <c r="EI95" s="66"/>
      <c r="EJ95" s="66"/>
      <c r="EK95" s="66"/>
      <c r="EL95" s="66"/>
      <c r="EM95" s="66"/>
      <c r="EN95" s="66"/>
      <c r="EO95" s="66"/>
      <c r="EP95" s="66"/>
      <c r="EQ95" s="66"/>
      <c r="ER95" s="66"/>
      <c r="ES95" s="66"/>
      <c r="ET95" s="66"/>
      <c r="EU95" s="66"/>
      <c r="EV95" s="66"/>
      <c r="EW95" s="66"/>
      <c r="EX95" s="66"/>
      <c r="EY95" s="66"/>
      <c r="EZ95" s="66"/>
      <c r="FA95" s="66"/>
      <c r="FB95" s="66"/>
      <c r="FC95" s="66"/>
      <c r="FD95" s="66"/>
      <c r="FE95" s="66"/>
      <c r="FF95" s="66"/>
      <c r="FG95" s="66"/>
    </row>
    <row r="96" spans="1:163" s="34" customFormat="1" x14ac:dyDescent="0.2">
      <c r="A96" s="59"/>
      <c r="B96" s="60"/>
      <c r="C96" s="60"/>
      <c r="D96" s="120">
        <f>'Step 1. Meteorological Inputs'!D111</f>
        <v>0</v>
      </c>
      <c r="E96" s="21">
        <f>'Step 1. Meteorological Inputs'!E111</f>
        <v>0</v>
      </c>
      <c r="F96" s="132">
        <f>'Step 1. Meteorological Inputs'!F111</f>
        <v>0</v>
      </c>
      <c r="G96" s="120" t="e">
        <f>IF('Step 1. Meteorological Inputs'!L111&lt;'Step 3. Saturation Storage'!H96,'Step 1. Meteorological Inputs'!L111*'Step 2. Crown parameters'!$G$25, 0)</f>
        <v>#DIV/0!</v>
      </c>
      <c r="H96" s="21" t="e">
        <f>IF('Step 1. Meteorological Inputs'!L111&gt;'Step 3. Saturation Storage'!H96, 'Step 2. Crown parameters'!$G$25*'Step 3. Saturation Storage'!H96-'Step 2. Crown parameters'!$K$25, 0)</f>
        <v>#DIV/0!</v>
      </c>
      <c r="I96" s="21" t="e">
        <f>IF('Step 1. Meteorological Inputs'!L111&gt;'Step 3. Saturation Storage'!H96,'Step 1. Meteorological Inputs'!V111*('Step 1. Meteorological Inputs'!L111-'Step 3. Saturation Storage'!H96),0)</f>
        <v>#DIV/0!</v>
      </c>
      <c r="J96" s="21" t="e">
        <f>IF('Step 1. Meteorological Inputs'!L111&gt;'Step 3. Saturation Storage'!H96,'Step 2. Crown parameters'!$K$25, 0 )</f>
        <v>#DIV/0!</v>
      </c>
      <c r="K96" s="132" t="e">
        <f t="shared" si="6"/>
        <v>#DIV/0!</v>
      </c>
      <c r="L96" s="120" t="e">
        <f>IF('Step 1. Meteorological Inputs'!L111&lt;'Step 3. Saturation Storage'!I96,'Step 1. Meteorological Inputs'!L130*'Step 2. Crown parameters'!$G$26, 0)</f>
        <v>#DIV/0!</v>
      </c>
      <c r="M96" s="21" t="e">
        <f>IF('Step 1. Meteorological Inputs'!L111&gt;'Step 3. Saturation Storage'!I96, 'Step 2. Crown parameters'!$G$26*'Step 3. Saturation Storage'!I96-'Step 2. Crown parameters'!$K$26, 0)</f>
        <v>#DIV/0!</v>
      </c>
      <c r="N96" s="21" t="e">
        <f>IF('Step 1. Meteorological Inputs'!L111&gt;'Step 3. Saturation Storage'!I96,'Step 1. Meteorological Inputs'!V111*('Step 1. Meteorological Inputs'!L111-'Step 3. Saturation Storage'!I96),0)</f>
        <v>#DIV/0!</v>
      </c>
      <c r="O96" s="21" t="e">
        <f>IF('Step 1. Meteorological Inputs'!L111&gt;'Step 3. Saturation Storage'!I96,'Step 2. Crown parameters'!$K$26, 0 )</f>
        <v>#DIV/0!</v>
      </c>
      <c r="P96" s="132" t="e">
        <f t="shared" si="7"/>
        <v>#DIV/0!</v>
      </c>
      <c r="Q96" s="120" t="e">
        <f>IF('Step 1. Meteorological Inputs'!L111&lt;'Step 3. Saturation Storage'!J96,'Step 1. Meteorological Inputs'!L111*'Step 2. Crown parameters'!$G$27, 0)</f>
        <v>#DIV/0!</v>
      </c>
      <c r="R96" s="21" t="e">
        <f>IF('Step 1. Meteorological Inputs'!L111&gt;'Step 3. Saturation Storage'!J96, 'Step 2. Crown parameters'!$G$27*'Step 3. Saturation Storage'!J96-'Step 2. Crown parameters'!$K$27, 0)</f>
        <v>#DIV/0!</v>
      </c>
      <c r="S96" s="21" t="e">
        <f>IF('Step 1. Meteorological Inputs'!L111&gt;'Step 3. Saturation Storage'!J96,'Step 1. Meteorological Inputs'!V111*('Step 1. Meteorological Inputs'!L111-'Step 3. Saturation Storage'!J96),0)</f>
        <v>#DIV/0!</v>
      </c>
      <c r="T96" s="21" t="e">
        <f>IF('Step 1. Meteorological Inputs'!L111&gt;'Step 3. Saturation Storage'!J96,'Step 2. Crown parameters'!$K$27, 0 )</f>
        <v>#DIV/0!</v>
      </c>
      <c r="U96" s="132" t="e">
        <f t="shared" si="8"/>
        <v>#DIV/0!</v>
      </c>
      <c r="V96" s="120" t="e">
        <f>IF('Step 1. Meteorological Inputs'!L111&lt;'Step 3. Saturation Storage'!K96,'Step 1. Meteorological Inputs'!L111*'Step 2. Crown parameters'!$G$28, 0)</f>
        <v>#DIV/0!</v>
      </c>
      <c r="W96" s="21" t="e">
        <f>IF('Step 1. Meteorological Inputs'!L111&gt;'Step 3. Saturation Storage'!K96, 'Step 2. Crown parameters'!$G$28*'Step 3. Saturation Storage'!K96-'Step 2. Crown parameters'!$K$28, 0)</f>
        <v>#DIV/0!</v>
      </c>
      <c r="X96" s="21" t="e">
        <f>IF('Step 1. Meteorological Inputs'!L111&gt;'Step 3. Saturation Storage'!K96,'Step 1. Meteorological Inputs'!V111*('Step 1. Meteorological Inputs'!L111-'Step 3. Saturation Storage'!K96),0)</f>
        <v>#DIV/0!</v>
      </c>
      <c r="Y96" s="21" t="e">
        <f>IF('Step 1. Meteorological Inputs'!L111&gt;'Step 3. Saturation Storage'!K96,'Step 2. Crown parameters'!$K$28, 0 )</f>
        <v>#DIV/0!</v>
      </c>
      <c r="Z96" s="132" t="e">
        <f t="shared" si="9"/>
        <v>#DIV/0!</v>
      </c>
      <c r="AA96" s="120" t="e">
        <f>IF('Step 1. Meteorological Inputs'!L111&lt;'Step 3. Saturation Storage'!L96,'Step 1. Meteorological Inputs'!L111*'Step 2. Crown parameters'!$G$29, 0)</f>
        <v>#DIV/0!</v>
      </c>
      <c r="AB96" s="21" t="e">
        <f>IF('Step 1. Meteorological Inputs'!L111&gt;'Step 3. Saturation Storage'!L96, 'Step 2. Crown parameters'!$G$29*'Step 3. Saturation Storage'!L96-'Step 2. Crown parameters'!$K$29, 0)</f>
        <v>#DIV/0!</v>
      </c>
      <c r="AC96" s="21" t="e">
        <f>IF('Step 1. Meteorological Inputs'!L111&gt;'Step 3. Saturation Storage'!L96,'Step 1. Meteorological Inputs'!V111*('Step 1. Meteorological Inputs'!L111-'Step 3. Saturation Storage'!L96),0)</f>
        <v>#DIV/0!</v>
      </c>
      <c r="AD96" s="21" t="e">
        <f>IF('Step 1. Meteorological Inputs'!L111&gt;'Step 3. Saturation Storage'!L96,'Step 2. Crown parameters'!$K$29, 0 )</f>
        <v>#DIV/0!</v>
      </c>
      <c r="AE96" s="132" t="e">
        <f t="shared" si="10"/>
        <v>#DIV/0!</v>
      </c>
      <c r="AF96" s="120" t="e">
        <f>IF('Step 1. Meteorological Inputs'!L111&lt;'Step 3. Saturation Storage'!M96,'Step 1. Meteorological Inputs'!L111*'Step 2. Crown parameters'!$G$30, 0)</f>
        <v>#DIV/0!</v>
      </c>
      <c r="AG96" s="21" t="e">
        <f>IF('Step 1. Meteorological Inputs'!L111&gt;'Step 3. Saturation Storage'!M96, 'Step 2. Crown parameters'!$G$30*'Step 3. Saturation Storage'!M96-'Step 2. Crown parameters'!$K$30, 0)</f>
        <v>#DIV/0!</v>
      </c>
      <c r="AH96" s="21" t="e">
        <f>IF('Step 1. Meteorological Inputs'!L111&gt;'Step 3. Saturation Storage'!M96,'Step 1. Meteorological Inputs'!V111*('Step 1. Meteorological Inputs'!L111-'Step 3. Saturation Storage'!M96),0)</f>
        <v>#DIV/0!</v>
      </c>
      <c r="AI96" s="21" t="e">
        <f>IF('Step 1. Meteorological Inputs'!L111&gt;'Step 3. Saturation Storage'!M96,'Step 2. Crown parameters'!$K$30, 0 )</f>
        <v>#DIV/0!</v>
      </c>
      <c r="AJ96" s="132" t="e">
        <f t="shared" si="11"/>
        <v>#DIV/0!</v>
      </c>
      <c r="AK96" s="66"/>
      <c r="AL96" s="66"/>
      <c r="AM96" s="66"/>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6"/>
      <c r="BX96" s="66"/>
      <c r="BY96" s="66"/>
      <c r="BZ96" s="66"/>
      <c r="CA96" s="66"/>
      <c r="CB96" s="66"/>
      <c r="CC96" s="66"/>
      <c r="CD96" s="66"/>
      <c r="CE96" s="66"/>
      <c r="CF96" s="66"/>
      <c r="CG96" s="66"/>
      <c r="CH96" s="66"/>
      <c r="CI96" s="66"/>
      <c r="CJ96" s="66"/>
      <c r="CK96" s="66"/>
      <c r="CL96" s="66"/>
      <c r="CM96" s="66"/>
      <c r="CN96" s="66"/>
      <c r="CO96" s="66"/>
      <c r="CP96" s="66"/>
      <c r="CQ96" s="66"/>
      <c r="CR96" s="66"/>
      <c r="CS96" s="66"/>
      <c r="CT96" s="66"/>
      <c r="CU96" s="66"/>
      <c r="CV96" s="66"/>
      <c r="CW96" s="66"/>
      <c r="CX96" s="66"/>
      <c r="CY96" s="66"/>
      <c r="CZ96" s="66"/>
      <c r="DA96" s="66"/>
      <c r="DB96" s="66"/>
      <c r="DC96" s="66"/>
      <c r="DD96" s="66"/>
      <c r="DE96" s="66"/>
      <c r="DF96" s="66"/>
      <c r="DG96" s="66"/>
      <c r="DH96" s="66"/>
      <c r="DI96" s="66"/>
      <c r="DJ96" s="66"/>
      <c r="DK96" s="66"/>
      <c r="DL96" s="66"/>
      <c r="DM96" s="66"/>
      <c r="DN96" s="66"/>
      <c r="DO96" s="66"/>
      <c r="DP96" s="66"/>
      <c r="DQ96" s="66"/>
      <c r="DR96" s="66"/>
      <c r="DS96" s="66"/>
      <c r="DT96" s="66"/>
      <c r="DU96" s="66"/>
      <c r="DV96" s="66"/>
      <c r="DW96" s="66"/>
      <c r="DX96" s="66"/>
      <c r="DY96" s="66"/>
      <c r="DZ96" s="66"/>
      <c r="EA96" s="66"/>
      <c r="EB96" s="66"/>
      <c r="EC96" s="66"/>
      <c r="ED96" s="66"/>
      <c r="EE96" s="66"/>
      <c r="EF96" s="66"/>
      <c r="EG96" s="66"/>
      <c r="EH96" s="66"/>
      <c r="EI96" s="66"/>
      <c r="EJ96" s="66"/>
      <c r="EK96" s="66"/>
      <c r="EL96" s="66"/>
      <c r="EM96" s="66"/>
      <c r="EN96" s="66"/>
      <c r="EO96" s="66"/>
      <c r="EP96" s="66"/>
      <c r="EQ96" s="66"/>
      <c r="ER96" s="66"/>
      <c r="ES96" s="66"/>
      <c r="ET96" s="66"/>
      <c r="EU96" s="66"/>
      <c r="EV96" s="66"/>
      <c r="EW96" s="66"/>
      <c r="EX96" s="66"/>
      <c r="EY96" s="66"/>
      <c r="EZ96" s="66"/>
      <c r="FA96" s="66"/>
      <c r="FB96" s="66"/>
      <c r="FC96" s="66"/>
      <c r="FD96" s="66"/>
      <c r="FE96" s="66"/>
      <c r="FF96" s="66"/>
      <c r="FG96" s="66"/>
    </row>
    <row r="97" spans="1:163" s="34" customFormat="1" x14ac:dyDescent="0.2">
      <c r="A97" s="59"/>
      <c r="B97" s="60"/>
      <c r="C97" s="60"/>
      <c r="D97" s="120">
        <f>'Step 1. Meteorological Inputs'!D112</f>
        <v>0</v>
      </c>
      <c r="E97" s="21">
        <f>'Step 1. Meteorological Inputs'!E112</f>
        <v>0</v>
      </c>
      <c r="F97" s="132">
        <f>'Step 1. Meteorological Inputs'!F112</f>
        <v>0</v>
      </c>
      <c r="G97" s="120" t="e">
        <f>IF('Step 1. Meteorological Inputs'!L112&lt;'Step 3. Saturation Storage'!H97,'Step 1. Meteorological Inputs'!L112*'Step 2. Crown parameters'!$G$25, 0)</f>
        <v>#DIV/0!</v>
      </c>
      <c r="H97" s="21" t="e">
        <f>IF('Step 1. Meteorological Inputs'!L112&gt;'Step 3. Saturation Storage'!H97, 'Step 2. Crown parameters'!$G$25*'Step 3. Saturation Storage'!H97-'Step 2. Crown parameters'!$K$25, 0)</f>
        <v>#DIV/0!</v>
      </c>
      <c r="I97" s="21" t="e">
        <f>IF('Step 1. Meteorological Inputs'!L112&gt;'Step 3. Saturation Storage'!H97,'Step 1. Meteorological Inputs'!V112*('Step 1. Meteorological Inputs'!L112-'Step 3. Saturation Storage'!H97),0)</f>
        <v>#DIV/0!</v>
      </c>
      <c r="J97" s="21" t="e">
        <f>IF('Step 1. Meteorological Inputs'!L112&gt;'Step 3. Saturation Storage'!H97,'Step 2. Crown parameters'!$K$25, 0 )</f>
        <v>#DIV/0!</v>
      </c>
      <c r="K97" s="132" t="e">
        <f t="shared" si="6"/>
        <v>#DIV/0!</v>
      </c>
      <c r="L97" s="120" t="e">
        <f>IF('Step 1. Meteorological Inputs'!L112&lt;'Step 3. Saturation Storage'!I97,'Step 1. Meteorological Inputs'!L131*'Step 2. Crown parameters'!$G$26, 0)</f>
        <v>#DIV/0!</v>
      </c>
      <c r="M97" s="21" t="e">
        <f>IF('Step 1. Meteorological Inputs'!L112&gt;'Step 3. Saturation Storage'!I97, 'Step 2. Crown parameters'!$G$26*'Step 3. Saturation Storage'!I97-'Step 2. Crown parameters'!$K$26, 0)</f>
        <v>#DIV/0!</v>
      </c>
      <c r="N97" s="21" t="e">
        <f>IF('Step 1. Meteorological Inputs'!L112&gt;'Step 3. Saturation Storage'!I97,'Step 1. Meteorological Inputs'!V112*('Step 1. Meteorological Inputs'!L112-'Step 3. Saturation Storage'!I97),0)</f>
        <v>#DIV/0!</v>
      </c>
      <c r="O97" s="21" t="e">
        <f>IF('Step 1. Meteorological Inputs'!L112&gt;'Step 3. Saturation Storage'!I97,'Step 2. Crown parameters'!$K$26, 0 )</f>
        <v>#DIV/0!</v>
      </c>
      <c r="P97" s="132" t="e">
        <f t="shared" si="7"/>
        <v>#DIV/0!</v>
      </c>
      <c r="Q97" s="120" t="e">
        <f>IF('Step 1. Meteorological Inputs'!L112&lt;'Step 3. Saturation Storage'!J97,'Step 1. Meteorological Inputs'!L112*'Step 2. Crown parameters'!$G$27, 0)</f>
        <v>#DIV/0!</v>
      </c>
      <c r="R97" s="21" t="e">
        <f>IF('Step 1. Meteorological Inputs'!L112&gt;'Step 3. Saturation Storage'!J97, 'Step 2. Crown parameters'!$G$27*'Step 3. Saturation Storage'!J97-'Step 2. Crown parameters'!$K$27, 0)</f>
        <v>#DIV/0!</v>
      </c>
      <c r="S97" s="21" t="e">
        <f>IF('Step 1. Meteorological Inputs'!L112&gt;'Step 3. Saturation Storage'!J97,'Step 1. Meteorological Inputs'!V112*('Step 1. Meteorological Inputs'!L112-'Step 3. Saturation Storage'!J97),0)</f>
        <v>#DIV/0!</v>
      </c>
      <c r="T97" s="21" t="e">
        <f>IF('Step 1. Meteorological Inputs'!L112&gt;'Step 3. Saturation Storage'!J97,'Step 2. Crown parameters'!$K$27, 0 )</f>
        <v>#DIV/0!</v>
      </c>
      <c r="U97" s="132" t="e">
        <f t="shared" si="8"/>
        <v>#DIV/0!</v>
      </c>
      <c r="V97" s="120" t="e">
        <f>IF('Step 1. Meteorological Inputs'!L112&lt;'Step 3. Saturation Storage'!K97,'Step 1. Meteorological Inputs'!L112*'Step 2. Crown parameters'!$G$28, 0)</f>
        <v>#DIV/0!</v>
      </c>
      <c r="W97" s="21" t="e">
        <f>IF('Step 1. Meteorological Inputs'!L112&gt;'Step 3. Saturation Storage'!K97, 'Step 2. Crown parameters'!$G$28*'Step 3. Saturation Storage'!K97-'Step 2. Crown parameters'!$K$28, 0)</f>
        <v>#DIV/0!</v>
      </c>
      <c r="X97" s="21" t="e">
        <f>IF('Step 1. Meteorological Inputs'!L112&gt;'Step 3. Saturation Storage'!K97,'Step 1. Meteorological Inputs'!V112*('Step 1. Meteorological Inputs'!L112-'Step 3. Saturation Storage'!K97),0)</f>
        <v>#DIV/0!</v>
      </c>
      <c r="Y97" s="21" t="e">
        <f>IF('Step 1. Meteorological Inputs'!L112&gt;'Step 3. Saturation Storage'!K97,'Step 2. Crown parameters'!$K$28, 0 )</f>
        <v>#DIV/0!</v>
      </c>
      <c r="Z97" s="132" t="e">
        <f t="shared" si="9"/>
        <v>#DIV/0!</v>
      </c>
      <c r="AA97" s="120" t="e">
        <f>IF('Step 1. Meteorological Inputs'!L112&lt;'Step 3. Saturation Storage'!L97,'Step 1. Meteorological Inputs'!L112*'Step 2. Crown parameters'!$G$29, 0)</f>
        <v>#DIV/0!</v>
      </c>
      <c r="AB97" s="21" t="e">
        <f>IF('Step 1. Meteorological Inputs'!L112&gt;'Step 3. Saturation Storage'!L97, 'Step 2. Crown parameters'!$G$29*'Step 3. Saturation Storage'!L97-'Step 2. Crown parameters'!$K$29, 0)</f>
        <v>#DIV/0!</v>
      </c>
      <c r="AC97" s="21" t="e">
        <f>IF('Step 1. Meteorological Inputs'!L112&gt;'Step 3. Saturation Storage'!L97,'Step 1. Meteorological Inputs'!V112*('Step 1. Meteorological Inputs'!L112-'Step 3. Saturation Storage'!L97),0)</f>
        <v>#DIV/0!</v>
      </c>
      <c r="AD97" s="21" t="e">
        <f>IF('Step 1. Meteorological Inputs'!L112&gt;'Step 3. Saturation Storage'!L97,'Step 2. Crown parameters'!$K$29, 0 )</f>
        <v>#DIV/0!</v>
      </c>
      <c r="AE97" s="132" t="e">
        <f t="shared" si="10"/>
        <v>#DIV/0!</v>
      </c>
      <c r="AF97" s="120" t="e">
        <f>IF('Step 1. Meteorological Inputs'!L112&lt;'Step 3. Saturation Storage'!M97,'Step 1. Meteorological Inputs'!L112*'Step 2. Crown parameters'!$G$30, 0)</f>
        <v>#DIV/0!</v>
      </c>
      <c r="AG97" s="21" t="e">
        <f>IF('Step 1. Meteorological Inputs'!L112&gt;'Step 3. Saturation Storage'!M97, 'Step 2. Crown parameters'!$G$30*'Step 3. Saturation Storage'!M97-'Step 2. Crown parameters'!$K$30, 0)</f>
        <v>#DIV/0!</v>
      </c>
      <c r="AH97" s="21" t="e">
        <f>IF('Step 1. Meteorological Inputs'!L112&gt;'Step 3. Saturation Storage'!M97,'Step 1. Meteorological Inputs'!V112*('Step 1. Meteorological Inputs'!L112-'Step 3. Saturation Storage'!M97),0)</f>
        <v>#DIV/0!</v>
      </c>
      <c r="AI97" s="21" t="e">
        <f>IF('Step 1. Meteorological Inputs'!L112&gt;'Step 3. Saturation Storage'!M97,'Step 2. Crown parameters'!$K$30, 0 )</f>
        <v>#DIV/0!</v>
      </c>
      <c r="AJ97" s="132" t="e">
        <f t="shared" si="11"/>
        <v>#DIV/0!</v>
      </c>
      <c r="AK97" s="66"/>
      <c r="AL97" s="66"/>
      <c r="AM97" s="66"/>
      <c r="AN97" s="66"/>
      <c r="AO97" s="66"/>
      <c r="AP97" s="66"/>
      <c r="AQ97" s="66"/>
      <c r="AR97" s="66"/>
      <c r="AS97" s="66"/>
      <c r="AT97" s="66"/>
      <c r="AU97" s="66"/>
      <c r="AV97" s="66"/>
      <c r="AW97" s="66"/>
      <c r="AX97" s="66"/>
      <c r="AY97" s="66"/>
      <c r="AZ97" s="66"/>
      <c r="BA97" s="66"/>
      <c r="BB97" s="66"/>
      <c r="BC97" s="66"/>
      <c r="BD97" s="66"/>
      <c r="BE97" s="66"/>
      <c r="BF97" s="66"/>
      <c r="BG97" s="66"/>
      <c r="BH97" s="66"/>
      <c r="BI97" s="66"/>
      <c r="BJ97" s="66"/>
      <c r="BK97" s="66"/>
      <c r="BL97" s="66"/>
      <c r="BM97" s="66"/>
      <c r="BN97" s="66"/>
      <c r="BO97" s="66"/>
      <c r="BP97" s="66"/>
      <c r="BQ97" s="66"/>
      <c r="BR97" s="66"/>
      <c r="BS97" s="66"/>
      <c r="BT97" s="66"/>
      <c r="BU97" s="66"/>
      <c r="BV97" s="66"/>
      <c r="BW97" s="66"/>
      <c r="BX97" s="66"/>
      <c r="BY97" s="66"/>
      <c r="BZ97" s="66"/>
      <c r="CA97" s="66"/>
      <c r="CB97" s="66"/>
      <c r="CC97" s="66"/>
      <c r="CD97" s="66"/>
      <c r="CE97" s="66"/>
      <c r="CF97" s="66"/>
      <c r="CG97" s="66"/>
      <c r="CH97" s="66"/>
      <c r="CI97" s="66"/>
      <c r="CJ97" s="66"/>
      <c r="CK97" s="66"/>
      <c r="CL97" s="66"/>
      <c r="CM97" s="66"/>
      <c r="CN97" s="66"/>
      <c r="CO97" s="66"/>
      <c r="CP97" s="66"/>
      <c r="CQ97" s="66"/>
      <c r="CR97" s="66"/>
      <c r="CS97" s="66"/>
      <c r="CT97" s="66"/>
      <c r="CU97" s="66"/>
      <c r="CV97" s="66"/>
      <c r="CW97" s="66"/>
      <c r="CX97" s="66"/>
      <c r="CY97" s="66"/>
      <c r="CZ97" s="66"/>
      <c r="DA97" s="66"/>
      <c r="DB97" s="66"/>
      <c r="DC97" s="66"/>
      <c r="DD97" s="66"/>
      <c r="DE97" s="66"/>
      <c r="DF97" s="66"/>
      <c r="DG97" s="66"/>
      <c r="DH97" s="66"/>
      <c r="DI97" s="66"/>
      <c r="DJ97" s="66"/>
      <c r="DK97" s="66"/>
      <c r="DL97" s="66"/>
      <c r="DM97" s="66"/>
      <c r="DN97" s="66"/>
      <c r="DO97" s="66"/>
      <c r="DP97" s="66"/>
      <c r="DQ97" s="66"/>
      <c r="DR97" s="66"/>
      <c r="DS97" s="66"/>
      <c r="DT97" s="66"/>
      <c r="DU97" s="66"/>
      <c r="DV97" s="66"/>
      <c r="DW97" s="66"/>
      <c r="DX97" s="66"/>
      <c r="DY97" s="66"/>
      <c r="DZ97" s="66"/>
      <c r="EA97" s="66"/>
      <c r="EB97" s="66"/>
      <c r="EC97" s="66"/>
      <c r="ED97" s="66"/>
      <c r="EE97" s="66"/>
      <c r="EF97" s="66"/>
      <c r="EG97" s="66"/>
      <c r="EH97" s="66"/>
      <c r="EI97" s="66"/>
      <c r="EJ97" s="66"/>
      <c r="EK97" s="66"/>
      <c r="EL97" s="66"/>
      <c r="EM97" s="66"/>
      <c r="EN97" s="66"/>
      <c r="EO97" s="66"/>
      <c r="EP97" s="66"/>
      <c r="EQ97" s="66"/>
      <c r="ER97" s="66"/>
      <c r="ES97" s="66"/>
      <c r="ET97" s="66"/>
      <c r="EU97" s="66"/>
      <c r="EV97" s="66"/>
      <c r="EW97" s="66"/>
      <c r="EX97" s="66"/>
      <c r="EY97" s="66"/>
      <c r="EZ97" s="66"/>
      <c r="FA97" s="66"/>
      <c r="FB97" s="66"/>
      <c r="FC97" s="66"/>
      <c r="FD97" s="66"/>
      <c r="FE97" s="66"/>
      <c r="FF97" s="66"/>
      <c r="FG97" s="66"/>
    </row>
    <row r="98" spans="1:163" s="34" customFormat="1" x14ac:dyDescent="0.2">
      <c r="A98" s="59"/>
      <c r="B98" s="60"/>
      <c r="C98" s="60"/>
      <c r="D98" s="120">
        <f>'Step 1. Meteorological Inputs'!D113</f>
        <v>0</v>
      </c>
      <c r="E98" s="21">
        <f>'Step 1. Meteorological Inputs'!E113</f>
        <v>0</v>
      </c>
      <c r="F98" s="132">
        <f>'Step 1. Meteorological Inputs'!F113</f>
        <v>0</v>
      </c>
      <c r="G98" s="120" t="e">
        <f>IF('Step 1. Meteorological Inputs'!L113&lt;'Step 3. Saturation Storage'!H98,'Step 1. Meteorological Inputs'!L113*'Step 2. Crown parameters'!$G$25, 0)</f>
        <v>#DIV/0!</v>
      </c>
      <c r="H98" s="21" t="e">
        <f>IF('Step 1. Meteorological Inputs'!L113&gt;'Step 3. Saturation Storage'!H98, 'Step 2. Crown parameters'!$G$25*'Step 3. Saturation Storage'!H98-'Step 2. Crown parameters'!$K$25, 0)</f>
        <v>#DIV/0!</v>
      </c>
      <c r="I98" s="21" t="e">
        <f>IF('Step 1. Meteorological Inputs'!L113&gt;'Step 3. Saturation Storage'!H98,'Step 1. Meteorological Inputs'!V113*('Step 1. Meteorological Inputs'!L113-'Step 3. Saturation Storage'!H98),0)</f>
        <v>#DIV/0!</v>
      </c>
      <c r="J98" s="21" t="e">
        <f>IF('Step 1. Meteorological Inputs'!L113&gt;'Step 3. Saturation Storage'!H98,'Step 2. Crown parameters'!$K$25, 0 )</f>
        <v>#DIV/0!</v>
      </c>
      <c r="K98" s="132" t="e">
        <f t="shared" si="6"/>
        <v>#DIV/0!</v>
      </c>
      <c r="L98" s="120" t="e">
        <f>IF('Step 1. Meteorological Inputs'!L113&lt;'Step 3. Saturation Storage'!I98,'Step 1. Meteorological Inputs'!L132*'Step 2. Crown parameters'!$G$26, 0)</f>
        <v>#DIV/0!</v>
      </c>
      <c r="M98" s="21" t="e">
        <f>IF('Step 1. Meteorological Inputs'!L113&gt;'Step 3. Saturation Storage'!I98, 'Step 2. Crown parameters'!$G$26*'Step 3. Saturation Storage'!I98-'Step 2. Crown parameters'!$K$26, 0)</f>
        <v>#DIV/0!</v>
      </c>
      <c r="N98" s="21" t="e">
        <f>IF('Step 1. Meteorological Inputs'!L113&gt;'Step 3. Saturation Storage'!I98,'Step 1. Meteorological Inputs'!V113*('Step 1. Meteorological Inputs'!L113-'Step 3. Saturation Storage'!I98),0)</f>
        <v>#DIV/0!</v>
      </c>
      <c r="O98" s="21" t="e">
        <f>IF('Step 1. Meteorological Inputs'!L113&gt;'Step 3. Saturation Storage'!I98,'Step 2. Crown parameters'!$K$26, 0 )</f>
        <v>#DIV/0!</v>
      </c>
      <c r="P98" s="132" t="e">
        <f t="shared" si="7"/>
        <v>#DIV/0!</v>
      </c>
      <c r="Q98" s="120" t="e">
        <f>IF('Step 1. Meteorological Inputs'!L113&lt;'Step 3. Saturation Storage'!J98,'Step 1. Meteorological Inputs'!L113*'Step 2. Crown parameters'!$G$27, 0)</f>
        <v>#DIV/0!</v>
      </c>
      <c r="R98" s="21" t="e">
        <f>IF('Step 1. Meteorological Inputs'!L113&gt;'Step 3. Saturation Storage'!J98, 'Step 2. Crown parameters'!$G$27*'Step 3. Saturation Storage'!J98-'Step 2. Crown parameters'!$K$27, 0)</f>
        <v>#DIV/0!</v>
      </c>
      <c r="S98" s="21" t="e">
        <f>IF('Step 1. Meteorological Inputs'!L113&gt;'Step 3. Saturation Storage'!J98,'Step 1. Meteorological Inputs'!V113*('Step 1. Meteorological Inputs'!L113-'Step 3. Saturation Storage'!J98),0)</f>
        <v>#DIV/0!</v>
      </c>
      <c r="T98" s="21" t="e">
        <f>IF('Step 1. Meteorological Inputs'!L113&gt;'Step 3. Saturation Storage'!J98,'Step 2. Crown parameters'!$K$27, 0 )</f>
        <v>#DIV/0!</v>
      </c>
      <c r="U98" s="132" t="e">
        <f t="shared" si="8"/>
        <v>#DIV/0!</v>
      </c>
      <c r="V98" s="120" t="e">
        <f>IF('Step 1. Meteorological Inputs'!L113&lt;'Step 3. Saturation Storage'!K98,'Step 1. Meteorological Inputs'!L113*'Step 2. Crown parameters'!$G$28, 0)</f>
        <v>#DIV/0!</v>
      </c>
      <c r="W98" s="21" t="e">
        <f>IF('Step 1. Meteorological Inputs'!L113&gt;'Step 3. Saturation Storage'!K98, 'Step 2. Crown parameters'!$G$28*'Step 3. Saturation Storage'!K98-'Step 2. Crown parameters'!$K$28, 0)</f>
        <v>#DIV/0!</v>
      </c>
      <c r="X98" s="21" t="e">
        <f>IF('Step 1. Meteorological Inputs'!L113&gt;'Step 3. Saturation Storage'!K98,'Step 1. Meteorological Inputs'!V113*('Step 1. Meteorological Inputs'!L113-'Step 3. Saturation Storage'!K98),0)</f>
        <v>#DIV/0!</v>
      </c>
      <c r="Y98" s="21" t="e">
        <f>IF('Step 1. Meteorological Inputs'!L113&gt;'Step 3. Saturation Storage'!K98,'Step 2. Crown parameters'!$K$28, 0 )</f>
        <v>#DIV/0!</v>
      </c>
      <c r="Z98" s="132" t="e">
        <f t="shared" si="9"/>
        <v>#DIV/0!</v>
      </c>
      <c r="AA98" s="120" t="e">
        <f>IF('Step 1. Meteorological Inputs'!L113&lt;'Step 3. Saturation Storage'!L98,'Step 1. Meteorological Inputs'!L113*'Step 2. Crown parameters'!$G$29, 0)</f>
        <v>#DIV/0!</v>
      </c>
      <c r="AB98" s="21" t="e">
        <f>IF('Step 1. Meteorological Inputs'!L113&gt;'Step 3. Saturation Storage'!L98, 'Step 2. Crown parameters'!$G$29*'Step 3. Saturation Storage'!L98-'Step 2. Crown parameters'!$K$29, 0)</f>
        <v>#DIV/0!</v>
      </c>
      <c r="AC98" s="21" t="e">
        <f>IF('Step 1. Meteorological Inputs'!L113&gt;'Step 3. Saturation Storage'!L98,'Step 1. Meteorological Inputs'!V113*('Step 1. Meteorological Inputs'!L113-'Step 3. Saturation Storage'!L98),0)</f>
        <v>#DIV/0!</v>
      </c>
      <c r="AD98" s="21" t="e">
        <f>IF('Step 1. Meteorological Inputs'!L113&gt;'Step 3. Saturation Storage'!L98,'Step 2. Crown parameters'!$K$29, 0 )</f>
        <v>#DIV/0!</v>
      </c>
      <c r="AE98" s="132" t="e">
        <f t="shared" si="10"/>
        <v>#DIV/0!</v>
      </c>
      <c r="AF98" s="120" t="e">
        <f>IF('Step 1. Meteorological Inputs'!L113&lt;'Step 3. Saturation Storage'!M98,'Step 1. Meteorological Inputs'!L113*'Step 2. Crown parameters'!$G$30, 0)</f>
        <v>#DIV/0!</v>
      </c>
      <c r="AG98" s="21" t="e">
        <f>IF('Step 1. Meteorological Inputs'!L113&gt;'Step 3. Saturation Storage'!M98, 'Step 2. Crown parameters'!$G$30*'Step 3. Saturation Storage'!M98-'Step 2. Crown parameters'!$K$30, 0)</f>
        <v>#DIV/0!</v>
      </c>
      <c r="AH98" s="21" t="e">
        <f>IF('Step 1. Meteorological Inputs'!L113&gt;'Step 3. Saturation Storage'!M98,'Step 1. Meteorological Inputs'!V113*('Step 1. Meteorological Inputs'!L113-'Step 3. Saturation Storage'!M98),0)</f>
        <v>#DIV/0!</v>
      </c>
      <c r="AI98" s="21" t="e">
        <f>IF('Step 1. Meteorological Inputs'!L113&gt;'Step 3. Saturation Storage'!M98,'Step 2. Crown parameters'!$K$30, 0 )</f>
        <v>#DIV/0!</v>
      </c>
      <c r="AJ98" s="132" t="e">
        <f t="shared" si="11"/>
        <v>#DIV/0!</v>
      </c>
      <c r="AK98" s="66"/>
      <c r="AL98" s="66"/>
      <c r="AM98" s="66"/>
      <c r="AN98" s="66"/>
      <c r="AO98" s="66"/>
      <c r="AP98" s="66"/>
      <c r="AQ98" s="66"/>
      <c r="AR98" s="66"/>
      <c r="AS98" s="66"/>
      <c r="AT98" s="66"/>
      <c r="AU98" s="66"/>
      <c r="AV98" s="66"/>
      <c r="AW98" s="66"/>
      <c r="AX98" s="66"/>
      <c r="AY98" s="66"/>
      <c r="AZ98" s="66"/>
      <c r="BA98" s="66"/>
      <c r="BB98" s="66"/>
      <c r="BC98" s="66"/>
      <c r="BD98" s="66"/>
      <c r="BE98" s="66"/>
      <c r="BF98" s="66"/>
      <c r="BG98" s="66"/>
      <c r="BH98" s="66"/>
      <c r="BI98" s="66"/>
      <c r="BJ98" s="66"/>
      <c r="BK98" s="66"/>
      <c r="BL98" s="66"/>
      <c r="BM98" s="66"/>
      <c r="BN98" s="66"/>
      <c r="BO98" s="66"/>
      <c r="BP98" s="66"/>
      <c r="BQ98" s="66"/>
      <c r="BR98" s="66"/>
      <c r="BS98" s="66"/>
      <c r="BT98" s="66"/>
      <c r="BU98" s="66"/>
      <c r="BV98" s="66"/>
      <c r="BW98" s="66"/>
      <c r="BX98" s="66"/>
      <c r="BY98" s="66"/>
      <c r="BZ98" s="66"/>
      <c r="CA98" s="66"/>
      <c r="CB98" s="66"/>
      <c r="CC98" s="66"/>
      <c r="CD98" s="66"/>
      <c r="CE98" s="66"/>
      <c r="CF98" s="66"/>
      <c r="CG98" s="66"/>
      <c r="CH98" s="66"/>
      <c r="CI98" s="66"/>
      <c r="CJ98" s="66"/>
      <c r="CK98" s="66"/>
      <c r="CL98" s="66"/>
      <c r="CM98" s="66"/>
      <c r="CN98" s="66"/>
      <c r="CO98" s="66"/>
      <c r="CP98" s="66"/>
      <c r="CQ98" s="66"/>
      <c r="CR98" s="66"/>
      <c r="CS98" s="66"/>
      <c r="CT98" s="66"/>
      <c r="CU98" s="66"/>
      <c r="CV98" s="66"/>
      <c r="CW98" s="66"/>
      <c r="CX98" s="66"/>
      <c r="CY98" s="66"/>
      <c r="CZ98" s="66"/>
      <c r="DA98" s="66"/>
      <c r="DB98" s="66"/>
      <c r="DC98" s="66"/>
      <c r="DD98" s="66"/>
      <c r="DE98" s="66"/>
      <c r="DF98" s="66"/>
      <c r="DG98" s="66"/>
      <c r="DH98" s="66"/>
      <c r="DI98" s="66"/>
      <c r="DJ98" s="66"/>
      <c r="DK98" s="66"/>
      <c r="DL98" s="66"/>
      <c r="DM98" s="66"/>
      <c r="DN98" s="66"/>
      <c r="DO98" s="66"/>
      <c r="DP98" s="66"/>
      <c r="DQ98" s="66"/>
      <c r="DR98" s="66"/>
      <c r="DS98" s="66"/>
      <c r="DT98" s="66"/>
      <c r="DU98" s="66"/>
      <c r="DV98" s="66"/>
      <c r="DW98" s="66"/>
      <c r="DX98" s="66"/>
      <c r="DY98" s="66"/>
      <c r="DZ98" s="66"/>
      <c r="EA98" s="66"/>
      <c r="EB98" s="66"/>
      <c r="EC98" s="66"/>
      <c r="ED98" s="66"/>
      <c r="EE98" s="66"/>
      <c r="EF98" s="66"/>
      <c r="EG98" s="66"/>
      <c r="EH98" s="66"/>
      <c r="EI98" s="66"/>
      <c r="EJ98" s="66"/>
      <c r="EK98" s="66"/>
      <c r="EL98" s="66"/>
      <c r="EM98" s="66"/>
      <c r="EN98" s="66"/>
      <c r="EO98" s="66"/>
      <c r="EP98" s="66"/>
      <c r="EQ98" s="66"/>
      <c r="ER98" s="66"/>
      <c r="ES98" s="66"/>
      <c r="ET98" s="66"/>
      <c r="EU98" s="66"/>
      <c r="EV98" s="66"/>
      <c r="EW98" s="66"/>
      <c r="EX98" s="66"/>
      <c r="EY98" s="66"/>
      <c r="EZ98" s="66"/>
      <c r="FA98" s="66"/>
      <c r="FB98" s="66"/>
      <c r="FC98" s="66"/>
      <c r="FD98" s="66"/>
      <c r="FE98" s="66"/>
      <c r="FF98" s="66"/>
      <c r="FG98" s="66"/>
    </row>
    <row r="99" spans="1:163" s="34" customFormat="1" x14ac:dyDescent="0.2">
      <c r="A99" s="59"/>
      <c r="B99" s="60"/>
      <c r="C99" s="60"/>
      <c r="D99" s="120">
        <f>'Step 1. Meteorological Inputs'!D114</f>
        <v>0</v>
      </c>
      <c r="E99" s="21">
        <f>'Step 1. Meteorological Inputs'!E114</f>
        <v>0</v>
      </c>
      <c r="F99" s="132">
        <f>'Step 1. Meteorological Inputs'!F114</f>
        <v>0</v>
      </c>
      <c r="G99" s="120" t="e">
        <f>IF('Step 1. Meteorological Inputs'!L114&lt;'Step 3. Saturation Storage'!H99,'Step 1. Meteorological Inputs'!L114*'Step 2. Crown parameters'!$G$25, 0)</f>
        <v>#DIV/0!</v>
      </c>
      <c r="H99" s="21" t="e">
        <f>IF('Step 1. Meteorological Inputs'!L114&gt;'Step 3. Saturation Storage'!H99, 'Step 2. Crown parameters'!$G$25*'Step 3. Saturation Storage'!H99-'Step 2. Crown parameters'!$K$25, 0)</f>
        <v>#DIV/0!</v>
      </c>
      <c r="I99" s="21" t="e">
        <f>IF('Step 1. Meteorological Inputs'!L114&gt;'Step 3. Saturation Storage'!H99,'Step 1. Meteorological Inputs'!V114*('Step 1. Meteorological Inputs'!L114-'Step 3. Saturation Storage'!H99),0)</f>
        <v>#DIV/0!</v>
      </c>
      <c r="J99" s="21" t="e">
        <f>IF('Step 1. Meteorological Inputs'!L114&gt;'Step 3. Saturation Storage'!H99,'Step 2. Crown parameters'!$K$25, 0 )</f>
        <v>#DIV/0!</v>
      </c>
      <c r="K99" s="132" t="e">
        <f t="shared" si="6"/>
        <v>#DIV/0!</v>
      </c>
      <c r="L99" s="120" t="e">
        <f>IF('Step 1. Meteorological Inputs'!L114&lt;'Step 3. Saturation Storage'!I99,'Step 1. Meteorological Inputs'!L133*'Step 2. Crown parameters'!$G$26, 0)</f>
        <v>#DIV/0!</v>
      </c>
      <c r="M99" s="21" t="e">
        <f>IF('Step 1. Meteorological Inputs'!L114&gt;'Step 3. Saturation Storage'!I99, 'Step 2. Crown parameters'!$G$26*'Step 3. Saturation Storage'!I99-'Step 2. Crown parameters'!$K$26, 0)</f>
        <v>#DIV/0!</v>
      </c>
      <c r="N99" s="21" t="e">
        <f>IF('Step 1. Meteorological Inputs'!L114&gt;'Step 3. Saturation Storage'!I99,'Step 1. Meteorological Inputs'!V114*('Step 1. Meteorological Inputs'!L114-'Step 3. Saturation Storage'!I99),0)</f>
        <v>#DIV/0!</v>
      </c>
      <c r="O99" s="21" t="e">
        <f>IF('Step 1. Meteorological Inputs'!L114&gt;'Step 3. Saturation Storage'!I99,'Step 2. Crown parameters'!$K$26, 0 )</f>
        <v>#DIV/0!</v>
      </c>
      <c r="P99" s="132" t="e">
        <f t="shared" si="7"/>
        <v>#DIV/0!</v>
      </c>
      <c r="Q99" s="120" t="e">
        <f>IF('Step 1. Meteorological Inputs'!L114&lt;'Step 3. Saturation Storage'!J99,'Step 1. Meteorological Inputs'!L114*'Step 2. Crown parameters'!$G$27, 0)</f>
        <v>#DIV/0!</v>
      </c>
      <c r="R99" s="21" t="e">
        <f>IF('Step 1. Meteorological Inputs'!L114&gt;'Step 3. Saturation Storage'!J99, 'Step 2. Crown parameters'!$G$27*'Step 3. Saturation Storage'!J99-'Step 2. Crown parameters'!$K$27, 0)</f>
        <v>#DIV/0!</v>
      </c>
      <c r="S99" s="21" t="e">
        <f>IF('Step 1. Meteorological Inputs'!L114&gt;'Step 3. Saturation Storage'!J99,'Step 1. Meteorological Inputs'!V114*('Step 1. Meteorological Inputs'!L114-'Step 3. Saturation Storage'!J99),0)</f>
        <v>#DIV/0!</v>
      </c>
      <c r="T99" s="21" t="e">
        <f>IF('Step 1. Meteorological Inputs'!L114&gt;'Step 3. Saturation Storage'!J99,'Step 2. Crown parameters'!$K$27, 0 )</f>
        <v>#DIV/0!</v>
      </c>
      <c r="U99" s="132" t="e">
        <f t="shared" si="8"/>
        <v>#DIV/0!</v>
      </c>
      <c r="V99" s="120" t="e">
        <f>IF('Step 1. Meteorological Inputs'!L114&lt;'Step 3. Saturation Storage'!K99,'Step 1. Meteorological Inputs'!L114*'Step 2. Crown parameters'!$G$28, 0)</f>
        <v>#DIV/0!</v>
      </c>
      <c r="W99" s="21" t="e">
        <f>IF('Step 1. Meteorological Inputs'!L114&gt;'Step 3. Saturation Storage'!K99, 'Step 2. Crown parameters'!$G$28*'Step 3. Saturation Storage'!K99-'Step 2. Crown parameters'!$K$28, 0)</f>
        <v>#DIV/0!</v>
      </c>
      <c r="X99" s="21" t="e">
        <f>IF('Step 1. Meteorological Inputs'!L114&gt;'Step 3. Saturation Storage'!K99,'Step 1. Meteorological Inputs'!V114*('Step 1. Meteorological Inputs'!L114-'Step 3. Saturation Storage'!K99),0)</f>
        <v>#DIV/0!</v>
      </c>
      <c r="Y99" s="21" t="e">
        <f>IF('Step 1. Meteorological Inputs'!L114&gt;'Step 3. Saturation Storage'!K99,'Step 2. Crown parameters'!$K$28, 0 )</f>
        <v>#DIV/0!</v>
      </c>
      <c r="Z99" s="132" t="e">
        <f t="shared" si="9"/>
        <v>#DIV/0!</v>
      </c>
      <c r="AA99" s="120" t="e">
        <f>IF('Step 1. Meteorological Inputs'!L114&lt;'Step 3. Saturation Storage'!L99,'Step 1. Meteorological Inputs'!L114*'Step 2. Crown parameters'!$G$29, 0)</f>
        <v>#DIV/0!</v>
      </c>
      <c r="AB99" s="21" t="e">
        <f>IF('Step 1. Meteorological Inputs'!L114&gt;'Step 3. Saturation Storage'!L99, 'Step 2. Crown parameters'!$G$29*'Step 3. Saturation Storage'!L99-'Step 2. Crown parameters'!$K$29, 0)</f>
        <v>#DIV/0!</v>
      </c>
      <c r="AC99" s="21" t="e">
        <f>IF('Step 1. Meteorological Inputs'!L114&gt;'Step 3. Saturation Storage'!L99,'Step 1. Meteorological Inputs'!V114*('Step 1. Meteorological Inputs'!L114-'Step 3. Saturation Storage'!L99),0)</f>
        <v>#DIV/0!</v>
      </c>
      <c r="AD99" s="21" t="e">
        <f>IF('Step 1. Meteorological Inputs'!L114&gt;'Step 3. Saturation Storage'!L99,'Step 2. Crown parameters'!$K$29, 0 )</f>
        <v>#DIV/0!</v>
      </c>
      <c r="AE99" s="132" t="e">
        <f t="shared" si="10"/>
        <v>#DIV/0!</v>
      </c>
      <c r="AF99" s="120" t="e">
        <f>IF('Step 1. Meteorological Inputs'!L114&lt;'Step 3. Saturation Storage'!M99,'Step 1. Meteorological Inputs'!L114*'Step 2. Crown parameters'!$G$30, 0)</f>
        <v>#DIV/0!</v>
      </c>
      <c r="AG99" s="21" t="e">
        <f>IF('Step 1. Meteorological Inputs'!L114&gt;'Step 3. Saturation Storage'!M99, 'Step 2. Crown parameters'!$G$30*'Step 3. Saturation Storage'!M99-'Step 2. Crown parameters'!$K$30, 0)</f>
        <v>#DIV/0!</v>
      </c>
      <c r="AH99" s="21" t="e">
        <f>IF('Step 1. Meteorological Inputs'!L114&gt;'Step 3. Saturation Storage'!M99,'Step 1. Meteorological Inputs'!V114*('Step 1. Meteorological Inputs'!L114-'Step 3. Saturation Storage'!M99),0)</f>
        <v>#DIV/0!</v>
      </c>
      <c r="AI99" s="21" t="e">
        <f>IF('Step 1. Meteorological Inputs'!L114&gt;'Step 3. Saturation Storage'!M99,'Step 2. Crown parameters'!$K$30, 0 )</f>
        <v>#DIV/0!</v>
      </c>
      <c r="AJ99" s="132" t="e">
        <f t="shared" si="11"/>
        <v>#DIV/0!</v>
      </c>
      <c r="AK99" s="66"/>
      <c r="AL99" s="66"/>
      <c r="AM99" s="66"/>
      <c r="AN99" s="66"/>
      <c r="AO99" s="66"/>
      <c r="AP99" s="66"/>
      <c r="AQ99" s="66"/>
      <c r="AR99" s="66"/>
      <c r="AS99" s="66"/>
      <c r="AT99" s="66"/>
      <c r="AU99" s="66"/>
      <c r="AV99" s="66"/>
      <c r="AW99" s="66"/>
      <c r="AX99" s="66"/>
      <c r="AY99" s="66"/>
      <c r="AZ99" s="66"/>
      <c r="BA99" s="66"/>
      <c r="BB99" s="66"/>
      <c r="BC99" s="66"/>
      <c r="BD99" s="66"/>
      <c r="BE99" s="66"/>
      <c r="BF99" s="66"/>
      <c r="BG99" s="66"/>
      <c r="BH99" s="66"/>
      <c r="BI99" s="66"/>
      <c r="BJ99" s="66"/>
      <c r="BK99" s="66"/>
      <c r="BL99" s="66"/>
      <c r="BM99" s="66"/>
      <c r="BN99" s="66"/>
      <c r="BO99" s="66"/>
      <c r="BP99" s="66"/>
      <c r="BQ99" s="66"/>
      <c r="BR99" s="66"/>
      <c r="BS99" s="66"/>
      <c r="BT99" s="66"/>
      <c r="BU99" s="66"/>
      <c r="BV99" s="66"/>
      <c r="BW99" s="66"/>
      <c r="BX99" s="66"/>
      <c r="BY99" s="66"/>
      <c r="BZ99" s="66"/>
      <c r="CA99" s="66"/>
      <c r="CB99" s="66"/>
      <c r="CC99" s="66"/>
      <c r="CD99" s="66"/>
      <c r="CE99" s="66"/>
      <c r="CF99" s="66"/>
      <c r="CG99" s="66"/>
      <c r="CH99" s="66"/>
      <c r="CI99" s="66"/>
      <c r="CJ99" s="66"/>
      <c r="CK99" s="66"/>
      <c r="CL99" s="66"/>
      <c r="CM99" s="66"/>
      <c r="CN99" s="66"/>
      <c r="CO99" s="66"/>
      <c r="CP99" s="66"/>
      <c r="CQ99" s="66"/>
      <c r="CR99" s="66"/>
      <c r="CS99" s="66"/>
      <c r="CT99" s="66"/>
      <c r="CU99" s="66"/>
      <c r="CV99" s="66"/>
      <c r="CW99" s="66"/>
      <c r="CX99" s="66"/>
      <c r="CY99" s="66"/>
      <c r="CZ99" s="66"/>
      <c r="DA99" s="66"/>
      <c r="DB99" s="66"/>
      <c r="DC99" s="66"/>
      <c r="DD99" s="66"/>
      <c r="DE99" s="66"/>
      <c r="DF99" s="66"/>
      <c r="DG99" s="66"/>
      <c r="DH99" s="66"/>
      <c r="DI99" s="66"/>
      <c r="DJ99" s="66"/>
      <c r="DK99" s="66"/>
      <c r="DL99" s="66"/>
      <c r="DM99" s="66"/>
      <c r="DN99" s="66"/>
      <c r="DO99" s="66"/>
      <c r="DP99" s="66"/>
      <c r="DQ99" s="66"/>
      <c r="DR99" s="66"/>
      <c r="DS99" s="66"/>
      <c r="DT99" s="66"/>
      <c r="DU99" s="66"/>
      <c r="DV99" s="66"/>
      <c r="DW99" s="66"/>
      <c r="DX99" s="66"/>
      <c r="DY99" s="66"/>
      <c r="DZ99" s="66"/>
      <c r="EA99" s="66"/>
      <c r="EB99" s="66"/>
      <c r="EC99" s="66"/>
      <c r="ED99" s="66"/>
      <c r="EE99" s="66"/>
      <c r="EF99" s="66"/>
      <c r="EG99" s="66"/>
      <c r="EH99" s="66"/>
      <c r="EI99" s="66"/>
      <c r="EJ99" s="66"/>
      <c r="EK99" s="66"/>
      <c r="EL99" s="66"/>
      <c r="EM99" s="66"/>
      <c r="EN99" s="66"/>
      <c r="EO99" s="66"/>
      <c r="EP99" s="66"/>
      <c r="EQ99" s="66"/>
      <c r="ER99" s="66"/>
      <c r="ES99" s="66"/>
      <c r="ET99" s="66"/>
      <c r="EU99" s="66"/>
      <c r="EV99" s="66"/>
      <c r="EW99" s="66"/>
      <c r="EX99" s="66"/>
      <c r="EY99" s="66"/>
      <c r="EZ99" s="66"/>
      <c r="FA99" s="66"/>
      <c r="FB99" s="66"/>
      <c r="FC99" s="66"/>
      <c r="FD99" s="66"/>
      <c r="FE99" s="66"/>
      <c r="FF99" s="66"/>
      <c r="FG99" s="66"/>
    </row>
    <row r="100" spans="1:163" s="34" customFormat="1" x14ac:dyDescent="0.2">
      <c r="A100" s="59"/>
      <c r="B100" s="60"/>
      <c r="C100" s="60"/>
      <c r="D100" s="120">
        <f>'Step 1. Meteorological Inputs'!D115</f>
        <v>0</v>
      </c>
      <c r="E100" s="21">
        <f>'Step 1. Meteorological Inputs'!E115</f>
        <v>0</v>
      </c>
      <c r="F100" s="132">
        <f>'Step 1. Meteorological Inputs'!F115</f>
        <v>0</v>
      </c>
      <c r="G100" s="120" t="e">
        <f>IF('Step 1. Meteorological Inputs'!L115&lt;'Step 3. Saturation Storage'!H100,'Step 1. Meteorological Inputs'!L115*'Step 2. Crown parameters'!$G$25, 0)</f>
        <v>#DIV/0!</v>
      </c>
      <c r="H100" s="21" t="e">
        <f>IF('Step 1. Meteorological Inputs'!L115&gt;'Step 3. Saturation Storage'!H100, 'Step 2. Crown parameters'!$G$25*'Step 3. Saturation Storage'!H100-'Step 2. Crown parameters'!$K$25, 0)</f>
        <v>#DIV/0!</v>
      </c>
      <c r="I100" s="21" t="e">
        <f>IF('Step 1. Meteorological Inputs'!L115&gt;'Step 3. Saturation Storage'!H100,'Step 1. Meteorological Inputs'!V115*('Step 1. Meteorological Inputs'!L115-'Step 3. Saturation Storage'!H100),0)</f>
        <v>#DIV/0!</v>
      </c>
      <c r="J100" s="21" t="e">
        <f>IF('Step 1. Meteorological Inputs'!L115&gt;'Step 3. Saturation Storage'!H100,'Step 2. Crown parameters'!$K$25, 0 )</f>
        <v>#DIV/0!</v>
      </c>
      <c r="K100" s="132" t="e">
        <f t="shared" si="6"/>
        <v>#DIV/0!</v>
      </c>
      <c r="L100" s="120" t="e">
        <f>IF('Step 1. Meteorological Inputs'!L115&lt;'Step 3. Saturation Storage'!I100,'Step 1. Meteorological Inputs'!L134*'Step 2. Crown parameters'!$G$26, 0)</f>
        <v>#DIV/0!</v>
      </c>
      <c r="M100" s="21" t="e">
        <f>IF('Step 1. Meteorological Inputs'!L115&gt;'Step 3. Saturation Storage'!I100, 'Step 2. Crown parameters'!$G$26*'Step 3. Saturation Storage'!I100-'Step 2. Crown parameters'!$K$26, 0)</f>
        <v>#DIV/0!</v>
      </c>
      <c r="N100" s="21" t="e">
        <f>IF('Step 1. Meteorological Inputs'!L115&gt;'Step 3. Saturation Storage'!I100,'Step 1. Meteorological Inputs'!V115*('Step 1. Meteorological Inputs'!L115-'Step 3. Saturation Storage'!I100),0)</f>
        <v>#DIV/0!</v>
      </c>
      <c r="O100" s="21" t="e">
        <f>IF('Step 1. Meteorological Inputs'!L115&gt;'Step 3. Saturation Storage'!I100,'Step 2. Crown parameters'!$K$26, 0 )</f>
        <v>#DIV/0!</v>
      </c>
      <c r="P100" s="132" t="e">
        <f t="shared" si="7"/>
        <v>#DIV/0!</v>
      </c>
      <c r="Q100" s="120" t="e">
        <f>IF('Step 1. Meteorological Inputs'!L115&lt;'Step 3. Saturation Storage'!J100,'Step 1. Meteorological Inputs'!L115*'Step 2. Crown parameters'!$G$27, 0)</f>
        <v>#DIV/0!</v>
      </c>
      <c r="R100" s="21" t="e">
        <f>IF('Step 1. Meteorological Inputs'!L115&gt;'Step 3. Saturation Storage'!J100, 'Step 2. Crown parameters'!$G$27*'Step 3. Saturation Storage'!J100-'Step 2. Crown parameters'!$K$27, 0)</f>
        <v>#DIV/0!</v>
      </c>
      <c r="S100" s="21" t="e">
        <f>IF('Step 1. Meteorological Inputs'!L115&gt;'Step 3. Saturation Storage'!J100,'Step 1. Meteorological Inputs'!V115*('Step 1. Meteorological Inputs'!L115-'Step 3. Saturation Storage'!J100),0)</f>
        <v>#DIV/0!</v>
      </c>
      <c r="T100" s="21" t="e">
        <f>IF('Step 1. Meteorological Inputs'!L115&gt;'Step 3. Saturation Storage'!J100,'Step 2. Crown parameters'!$K$27, 0 )</f>
        <v>#DIV/0!</v>
      </c>
      <c r="U100" s="132" t="e">
        <f t="shared" si="8"/>
        <v>#DIV/0!</v>
      </c>
      <c r="V100" s="120" t="e">
        <f>IF('Step 1. Meteorological Inputs'!L115&lt;'Step 3. Saturation Storage'!K100,'Step 1. Meteorological Inputs'!L115*'Step 2. Crown parameters'!$G$28, 0)</f>
        <v>#DIV/0!</v>
      </c>
      <c r="W100" s="21" t="e">
        <f>IF('Step 1. Meteorological Inputs'!L115&gt;'Step 3. Saturation Storage'!K100, 'Step 2. Crown parameters'!$G$28*'Step 3. Saturation Storage'!K100-'Step 2. Crown parameters'!$K$28, 0)</f>
        <v>#DIV/0!</v>
      </c>
      <c r="X100" s="21" t="e">
        <f>IF('Step 1. Meteorological Inputs'!L115&gt;'Step 3. Saturation Storage'!K100,'Step 1. Meteorological Inputs'!V115*('Step 1. Meteorological Inputs'!L115-'Step 3. Saturation Storage'!K100),0)</f>
        <v>#DIV/0!</v>
      </c>
      <c r="Y100" s="21" t="e">
        <f>IF('Step 1. Meteorological Inputs'!L115&gt;'Step 3. Saturation Storage'!K100,'Step 2. Crown parameters'!$K$28, 0 )</f>
        <v>#DIV/0!</v>
      </c>
      <c r="Z100" s="132" t="e">
        <f t="shared" si="9"/>
        <v>#DIV/0!</v>
      </c>
      <c r="AA100" s="120" t="e">
        <f>IF('Step 1. Meteorological Inputs'!L115&lt;'Step 3. Saturation Storage'!L100,'Step 1. Meteorological Inputs'!L115*'Step 2. Crown parameters'!$G$29, 0)</f>
        <v>#DIV/0!</v>
      </c>
      <c r="AB100" s="21" t="e">
        <f>IF('Step 1. Meteorological Inputs'!L115&gt;'Step 3. Saturation Storage'!L100, 'Step 2. Crown parameters'!$G$29*'Step 3. Saturation Storage'!L100-'Step 2. Crown parameters'!$K$29, 0)</f>
        <v>#DIV/0!</v>
      </c>
      <c r="AC100" s="21" t="e">
        <f>IF('Step 1. Meteorological Inputs'!L115&gt;'Step 3. Saturation Storage'!L100,'Step 1. Meteorological Inputs'!V115*('Step 1. Meteorological Inputs'!L115-'Step 3. Saturation Storage'!L100),0)</f>
        <v>#DIV/0!</v>
      </c>
      <c r="AD100" s="21" t="e">
        <f>IF('Step 1. Meteorological Inputs'!L115&gt;'Step 3. Saturation Storage'!L100,'Step 2. Crown parameters'!$K$29, 0 )</f>
        <v>#DIV/0!</v>
      </c>
      <c r="AE100" s="132" t="e">
        <f t="shared" si="10"/>
        <v>#DIV/0!</v>
      </c>
      <c r="AF100" s="120" t="e">
        <f>IF('Step 1. Meteorological Inputs'!L115&lt;'Step 3. Saturation Storage'!M100,'Step 1. Meteorological Inputs'!L115*'Step 2. Crown parameters'!$G$30, 0)</f>
        <v>#DIV/0!</v>
      </c>
      <c r="AG100" s="21" t="e">
        <f>IF('Step 1. Meteorological Inputs'!L115&gt;'Step 3. Saturation Storage'!M100, 'Step 2. Crown parameters'!$G$30*'Step 3. Saturation Storage'!M100-'Step 2. Crown parameters'!$K$30, 0)</f>
        <v>#DIV/0!</v>
      </c>
      <c r="AH100" s="21" t="e">
        <f>IF('Step 1. Meteorological Inputs'!L115&gt;'Step 3. Saturation Storage'!M100,'Step 1. Meteorological Inputs'!V115*('Step 1. Meteorological Inputs'!L115-'Step 3. Saturation Storage'!M100),0)</f>
        <v>#DIV/0!</v>
      </c>
      <c r="AI100" s="21" t="e">
        <f>IF('Step 1. Meteorological Inputs'!L115&gt;'Step 3. Saturation Storage'!M100,'Step 2. Crown parameters'!$K$30, 0 )</f>
        <v>#DIV/0!</v>
      </c>
      <c r="AJ100" s="132" t="e">
        <f t="shared" si="11"/>
        <v>#DIV/0!</v>
      </c>
      <c r="AK100" s="66"/>
      <c r="AL100" s="66"/>
      <c r="AM100" s="66"/>
      <c r="AN100" s="66"/>
      <c r="AO100" s="66"/>
      <c r="AP100" s="66"/>
      <c r="AQ100" s="66"/>
      <c r="AR100" s="66"/>
      <c r="AS100" s="66"/>
      <c r="AT100" s="66"/>
      <c r="AU100" s="66"/>
      <c r="AV100" s="66"/>
      <c r="AW100" s="66"/>
      <c r="AX100" s="66"/>
      <c r="AY100" s="66"/>
      <c r="AZ100" s="66"/>
      <c r="BA100" s="66"/>
      <c r="BB100" s="66"/>
      <c r="BC100" s="66"/>
      <c r="BD100" s="66"/>
      <c r="BE100" s="66"/>
      <c r="BF100" s="66"/>
      <c r="BG100" s="66"/>
      <c r="BH100" s="66"/>
      <c r="BI100" s="66"/>
      <c r="BJ100" s="66"/>
      <c r="BK100" s="66"/>
      <c r="BL100" s="66"/>
      <c r="BM100" s="66"/>
      <c r="BN100" s="66"/>
      <c r="BO100" s="66"/>
      <c r="BP100" s="66"/>
      <c r="BQ100" s="66"/>
      <c r="BR100" s="66"/>
      <c r="BS100" s="66"/>
      <c r="BT100" s="66"/>
      <c r="BU100" s="66"/>
      <c r="BV100" s="66"/>
      <c r="BW100" s="66"/>
      <c r="BX100" s="66"/>
      <c r="BY100" s="66"/>
      <c r="BZ100" s="66"/>
      <c r="CA100" s="66"/>
      <c r="CB100" s="66"/>
      <c r="CC100" s="66"/>
      <c r="CD100" s="66"/>
      <c r="CE100" s="66"/>
      <c r="CF100" s="66"/>
      <c r="CG100" s="66"/>
      <c r="CH100" s="66"/>
      <c r="CI100" s="66"/>
      <c r="CJ100" s="66"/>
      <c r="CK100" s="66"/>
      <c r="CL100" s="66"/>
      <c r="CM100" s="66"/>
      <c r="CN100" s="66"/>
      <c r="CO100" s="66"/>
      <c r="CP100" s="66"/>
      <c r="CQ100" s="66"/>
      <c r="CR100" s="66"/>
      <c r="CS100" s="66"/>
      <c r="CT100" s="66"/>
      <c r="CU100" s="66"/>
      <c r="CV100" s="66"/>
      <c r="CW100" s="66"/>
      <c r="CX100" s="66"/>
      <c r="CY100" s="66"/>
      <c r="CZ100" s="66"/>
      <c r="DA100" s="66"/>
      <c r="DB100" s="66"/>
      <c r="DC100" s="66"/>
      <c r="DD100" s="66"/>
      <c r="DE100" s="66"/>
      <c r="DF100" s="66"/>
      <c r="DG100" s="66"/>
      <c r="DH100" s="66"/>
      <c r="DI100" s="66"/>
      <c r="DJ100" s="66"/>
      <c r="DK100" s="66"/>
      <c r="DL100" s="66"/>
      <c r="DM100" s="66"/>
      <c r="DN100" s="66"/>
      <c r="DO100" s="66"/>
      <c r="DP100" s="66"/>
      <c r="DQ100" s="66"/>
      <c r="DR100" s="66"/>
      <c r="DS100" s="66"/>
      <c r="DT100" s="66"/>
      <c r="DU100" s="66"/>
      <c r="DV100" s="66"/>
      <c r="DW100" s="66"/>
      <c r="DX100" s="66"/>
      <c r="DY100" s="66"/>
      <c r="DZ100" s="66"/>
      <c r="EA100" s="66"/>
      <c r="EB100" s="66"/>
      <c r="EC100" s="66"/>
      <c r="ED100" s="66"/>
      <c r="EE100" s="66"/>
      <c r="EF100" s="66"/>
      <c r="EG100" s="66"/>
      <c r="EH100" s="66"/>
      <c r="EI100" s="66"/>
      <c r="EJ100" s="66"/>
      <c r="EK100" s="66"/>
      <c r="EL100" s="66"/>
      <c r="EM100" s="66"/>
      <c r="EN100" s="66"/>
      <c r="EO100" s="66"/>
      <c r="EP100" s="66"/>
      <c r="EQ100" s="66"/>
      <c r="ER100" s="66"/>
      <c r="ES100" s="66"/>
      <c r="ET100" s="66"/>
      <c r="EU100" s="66"/>
      <c r="EV100" s="66"/>
      <c r="EW100" s="66"/>
      <c r="EX100" s="66"/>
      <c r="EY100" s="66"/>
      <c r="EZ100" s="66"/>
      <c r="FA100" s="66"/>
      <c r="FB100" s="66"/>
      <c r="FC100" s="66"/>
      <c r="FD100" s="66"/>
      <c r="FE100" s="66"/>
      <c r="FF100" s="66"/>
      <c r="FG100" s="66"/>
    </row>
    <row r="101" spans="1:163" s="34" customFormat="1" x14ac:dyDescent="0.2">
      <c r="A101" s="59"/>
      <c r="B101" s="60"/>
      <c r="C101" s="60"/>
      <c r="D101" s="120">
        <f>'Step 1. Meteorological Inputs'!D116</f>
        <v>0</v>
      </c>
      <c r="E101" s="21">
        <f>'Step 1. Meteorological Inputs'!E116</f>
        <v>0</v>
      </c>
      <c r="F101" s="132">
        <f>'Step 1. Meteorological Inputs'!F116</f>
        <v>0</v>
      </c>
      <c r="G101" s="120" t="e">
        <f>IF('Step 1. Meteorological Inputs'!L116&lt;'Step 3. Saturation Storage'!H101,'Step 1. Meteorological Inputs'!L116*'Step 2. Crown parameters'!$G$25, 0)</f>
        <v>#DIV/0!</v>
      </c>
      <c r="H101" s="21" t="e">
        <f>IF('Step 1. Meteorological Inputs'!L116&gt;'Step 3. Saturation Storage'!H101, 'Step 2. Crown parameters'!$G$25*'Step 3. Saturation Storage'!H101-'Step 2. Crown parameters'!$K$25, 0)</f>
        <v>#DIV/0!</v>
      </c>
      <c r="I101" s="21" t="e">
        <f>IF('Step 1. Meteorological Inputs'!L116&gt;'Step 3. Saturation Storage'!H101,'Step 1. Meteorological Inputs'!V116*('Step 1. Meteorological Inputs'!L116-'Step 3. Saturation Storage'!H101),0)</f>
        <v>#DIV/0!</v>
      </c>
      <c r="J101" s="21" t="e">
        <f>IF('Step 1. Meteorological Inputs'!L116&gt;'Step 3. Saturation Storage'!H101,'Step 2. Crown parameters'!$K$25, 0 )</f>
        <v>#DIV/0!</v>
      </c>
      <c r="K101" s="132" t="e">
        <f t="shared" si="6"/>
        <v>#DIV/0!</v>
      </c>
      <c r="L101" s="120" t="e">
        <f>IF('Step 1. Meteorological Inputs'!L116&lt;'Step 3. Saturation Storage'!I101,'Step 1. Meteorological Inputs'!L135*'Step 2. Crown parameters'!$G$26, 0)</f>
        <v>#DIV/0!</v>
      </c>
      <c r="M101" s="21" t="e">
        <f>IF('Step 1. Meteorological Inputs'!L116&gt;'Step 3. Saturation Storage'!I101, 'Step 2. Crown parameters'!$G$26*'Step 3. Saturation Storage'!I101-'Step 2. Crown parameters'!$K$26, 0)</f>
        <v>#DIV/0!</v>
      </c>
      <c r="N101" s="21" t="e">
        <f>IF('Step 1. Meteorological Inputs'!L116&gt;'Step 3. Saturation Storage'!I101,'Step 1. Meteorological Inputs'!V116*('Step 1. Meteorological Inputs'!L116-'Step 3. Saturation Storage'!I101),0)</f>
        <v>#DIV/0!</v>
      </c>
      <c r="O101" s="21" t="e">
        <f>IF('Step 1. Meteorological Inputs'!L116&gt;'Step 3. Saturation Storage'!I101,'Step 2. Crown parameters'!$K$26, 0 )</f>
        <v>#DIV/0!</v>
      </c>
      <c r="P101" s="132" t="e">
        <f t="shared" si="7"/>
        <v>#DIV/0!</v>
      </c>
      <c r="Q101" s="120" t="e">
        <f>IF('Step 1. Meteorological Inputs'!L116&lt;'Step 3. Saturation Storage'!J101,'Step 1. Meteorological Inputs'!L116*'Step 2. Crown parameters'!$G$27, 0)</f>
        <v>#DIV/0!</v>
      </c>
      <c r="R101" s="21" t="e">
        <f>IF('Step 1. Meteorological Inputs'!L116&gt;'Step 3. Saturation Storage'!J101, 'Step 2. Crown parameters'!$G$27*'Step 3. Saturation Storage'!J101-'Step 2. Crown parameters'!$K$27, 0)</f>
        <v>#DIV/0!</v>
      </c>
      <c r="S101" s="21" t="e">
        <f>IF('Step 1. Meteorological Inputs'!L116&gt;'Step 3. Saturation Storage'!J101,'Step 1. Meteorological Inputs'!V116*('Step 1. Meteorological Inputs'!L116-'Step 3. Saturation Storage'!J101),0)</f>
        <v>#DIV/0!</v>
      </c>
      <c r="T101" s="21" t="e">
        <f>IF('Step 1. Meteorological Inputs'!L116&gt;'Step 3. Saturation Storage'!J101,'Step 2. Crown parameters'!$K$27, 0 )</f>
        <v>#DIV/0!</v>
      </c>
      <c r="U101" s="132" t="e">
        <f t="shared" si="8"/>
        <v>#DIV/0!</v>
      </c>
      <c r="V101" s="120" t="e">
        <f>IF('Step 1. Meteorological Inputs'!L116&lt;'Step 3. Saturation Storage'!K101,'Step 1. Meteorological Inputs'!L116*'Step 2. Crown parameters'!$G$28, 0)</f>
        <v>#DIV/0!</v>
      </c>
      <c r="W101" s="21" t="e">
        <f>IF('Step 1. Meteorological Inputs'!L116&gt;'Step 3. Saturation Storage'!K101, 'Step 2. Crown parameters'!$G$28*'Step 3. Saturation Storage'!K101-'Step 2. Crown parameters'!$K$28, 0)</f>
        <v>#DIV/0!</v>
      </c>
      <c r="X101" s="21" t="e">
        <f>IF('Step 1. Meteorological Inputs'!L116&gt;'Step 3. Saturation Storage'!K101,'Step 1. Meteorological Inputs'!V116*('Step 1. Meteorological Inputs'!L116-'Step 3. Saturation Storage'!K101),0)</f>
        <v>#DIV/0!</v>
      </c>
      <c r="Y101" s="21" t="e">
        <f>IF('Step 1. Meteorological Inputs'!L116&gt;'Step 3. Saturation Storage'!K101,'Step 2. Crown parameters'!$K$28, 0 )</f>
        <v>#DIV/0!</v>
      </c>
      <c r="Z101" s="132" t="e">
        <f t="shared" si="9"/>
        <v>#DIV/0!</v>
      </c>
      <c r="AA101" s="120" t="e">
        <f>IF('Step 1. Meteorological Inputs'!L116&lt;'Step 3. Saturation Storage'!L101,'Step 1. Meteorological Inputs'!L116*'Step 2. Crown parameters'!$G$29, 0)</f>
        <v>#DIV/0!</v>
      </c>
      <c r="AB101" s="21" t="e">
        <f>IF('Step 1. Meteorological Inputs'!L116&gt;'Step 3. Saturation Storage'!L101, 'Step 2. Crown parameters'!$G$29*'Step 3. Saturation Storage'!L101-'Step 2. Crown parameters'!$K$29, 0)</f>
        <v>#DIV/0!</v>
      </c>
      <c r="AC101" s="21" t="e">
        <f>IF('Step 1. Meteorological Inputs'!L116&gt;'Step 3. Saturation Storage'!L101,'Step 1. Meteorological Inputs'!V116*('Step 1. Meteorological Inputs'!L116-'Step 3. Saturation Storage'!L101),0)</f>
        <v>#DIV/0!</v>
      </c>
      <c r="AD101" s="21" t="e">
        <f>IF('Step 1. Meteorological Inputs'!L116&gt;'Step 3. Saturation Storage'!L101,'Step 2. Crown parameters'!$K$29, 0 )</f>
        <v>#DIV/0!</v>
      </c>
      <c r="AE101" s="132" t="e">
        <f t="shared" si="10"/>
        <v>#DIV/0!</v>
      </c>
      <c r="AF101" s="120" t="e">
        <f>IF('Step 1. Meteorological Inputs'!L116&lt;'Step 3. Saturation Storage'!M101,'Step 1. Meteorological Inputs'!L116*'Step 2. Crown parameters'!$G$30, 0)</f>
        <v>#DIV/0!</v>
      </c>
      <c r="AG101" s="21" t="e">
        <f>IF('Step 1. Meteorological Inputs'!L116&gt;'Step 3. Saturation Storage'!M101, 'Step 2. Crown parameters'!$G$30*'Step 3. Saturation Storage'!M101-'Step 2. Crown parameters'!$K$30, 0)</f>
        <v>#DIV/0!</v>
      </c>
      <c r="AH101" s="21" t="e">
        <f>IF('Step 1. Meteorological Inputs'!L116&gt;'Step 3. Saturation Storage'!M101,'Step 1. Meteorological Inputs'!V116*('Step 1. Meteorological Inputs'!L116-'Step 3. Saturation Storage'!M101),0)</f>
        <v>#DIV/0!</v>
      </c>
      <c r="AI101" s="21" t="e">
        <f>IF('Step 1. Meteorological Inputs'!L116&gt;'Step 3. Saturation Storage'!M101,'Step 2. Crown parameters'!$K$30, 0 )</f>
        <v>#DIV/0!</v>
      </c>
      <c r="AJ101" s="132" t="e">
        <f t="shared" si="11"/>
        <v>#DIV/0!</v>
      </c>
      <c r="AK101" s="66"/>
      <c r="AL101" s="66"/>
      <c r="AM101" s="66"/>
      <c r="AN101" s="66"/>
      <c r="AO101" s="66"/>
      <c r="AP101" s="66"/>
      <c r="AQ101" s="66"/>
      <c r="AR101" s="66"/>
      <c r="AS101" s="66"/>
      <c r="AT101" s="66"/>
      <c r="AU101" s="66"/>
      <c r="AV101" s="66"/>
      <c r="AW101" s="66"/>
      <c r="AX101" s="66"/>
      <c r="AY101" s="66"/>
      <c r="AZ101" s="66"/>
      <c r="BA101" s="66"/>
      <c r="BB101" s="66"/>
      <c r="BC101" s="66"/>
      <c r="BD101" s="66"/>
      <c r="BE101" s="66"/>
      <c r="BF101" s="66"/>
      <c r="BG101" s="66"/>
      <c r="BH101" s="66"/>
      <c r="BI101" s="66"/>
      <c r="BJ101" s="66"/>
      <c r="BK101" s="66"/>
      <c r="BL101" s="66"/>
      <c r="BM101" s="66"/>
      <c r="BN101" s="66"/>
      <c r="BO101" s="66"/>
      <c r="BP101" s="66"/>
      <c r="BQ101" s="66"/>
      <c r="BR101" s="66"/>
      <c r="BS101" s="66"/>
      <c r="BT101" s="66"/>
      <c r="BU101" s="66"/>
      <c r="BV101" s="66"/>
      <c r="BW101" s="66"/>
      <c r="BX101" s="66"/>
      <c r="BY101" s="66"/>
      <c r="BZ101" s="66"/>
      <c r="CA101" s="66"/>
      <c r="CB101" s="66"/>
      <c r="CC101" s="66"/>
      <c r="CD101" s="66"/>
      <c r="CE101" s="66"/>
      <c r="CF101" s="66"/>
      <c r="CG101" s="66"/>
      <c r="CH101" s="66"/>
      <c r="CI101" s="66"/>
      <c r="CJ101" s="66"/>
      <c r="CK101" s="66"/>
      <c r="CL101" s="66"/>
      <c r="CM101" s="66"/>
      <c r="CN101" s="66"/>
      <c r="CO101" s="66"/>
      <c r="CP101" s="66"/>
      <c r="CQ101" s="66"/>
      <c r="CR101" s="66"/>
      <c r="CS101" s="66"/>
      <c r="CT101" s="66"/>
      <c r="CU101" s="66"/>
      <c r="CV101" s="66"/>
      <c r="CW101" s="66"/>
      <c r="CX101" s="66"/>
      <c r="CY101" s="66"/>
      <c r="CZ101" s="66"/>
      <c r="DA101" s="66"/>
      <c r="DB101" s="66"/>
      <c r="DC101" s="66"/>
      <c r="DD101" s="66"/>
      <c r="DE101" s="66"/>
      <c r="DF101" s="66"/>
      <c r="DG101" s="66"/>
      <c r="DH101" s="66"/>
      <c r="DI101" s="66"/>
      <c r="DJ101" s="66"/>
      <c r="DK101" s="66"/>
      <c r="DL101" s="66"/>
      <c r="DM101" s="66"/>
      <c r="DN101" s="66"/>
      <c r="DO101" s="66"/>
      <c r="DP101" s="66"/>
      <c r="DQ101" s="66"/>
      <c r="DR101" s="66"/>
      <c r="DS101" s="66"/>
      <c r="DT101" s="66"/>
      <c r="DU101" s="66"/>
      <c r="DV101" s="66"/>
      <c r="DW101" s="66"/>
      <c r="DX101" s="66"/>
      <c r="DY101" s="66"/>
      <c r="DZ101" s="66"/>
      <c r="EA101" s="66"/>
      <c r="EB101" s="66"/>
      <c r="EC101" s="66"/>
      <c r="ED101" s="66"/>
      <c r="EE101" s="66"/>
      <c r="EF101" s="66"/>
      <c r="EG101" s="66"/>
      <c r="EH101" s="66"/>
      <c r="EI101" s="66"/>
      <c r="EJ101" s="66"/>
      <c r="EK101" s="66"/>
      <c r="EL101" s="66"/>
      <c r="EM101" s="66"/>
      <c r="EN101" s="66"/>
      <c r="EO101" s="66"/>
      <c r="EP101" s="66"/>
      <c r="EQ101" s="66"/>
      <c r="ER101" s="66"/>
      <c r="ES101" s="66"/>
      <c r="ET101" s="66"/>
      <c r="EU101" s="66"/>
      <c r="EV101" s="66"/>
      <c r="EW101" s="66"/>
      <c r="EX101" s="66"/>
      <c r="EY101" s="66"/>
      <c r="EZ101" s="66"/>
      <c r="FA101" s="66"/>
      <c r="FB101" s="66"/>
      <c r="FC101" s="66"/>
      <c r="FD101" s="66"/>
      <c r="FE101" s="66"/>
      <c r="FF101" s="66"/>
      <c r="FG101" s="66"/>
    </row>
    <row r="102" spans="1:163" s="34" customFormat="1" x14ac:dyDescent="0.2">
      <c r="A102" s="59"/>
      <c r="B102" s="60"/>
      <c r="C102" s="60"/>
      <c r="D102" s="120">
        <f>'Step 1. Meteorological Inputs'!D117</f>
        <v>0</v>
      </c>
      <c r="E102" s="21">
        <f>'Step 1. Meteorological Inputs'!E117</f>
        <v>0</v>
      </c>
      <c r="F102" s="132">
        <f>'Step 1. Meteorological Inputs'!F117</f>
        <v>0</v>
      </c>
      <c r="G102" s="120" t="e">
        <f>IF('Step 1. Meteorological Inputs'!L117&lt;'Step 3. Saturation Storage'!H102,'Step 1. Meteorological Inputs'!L117*'Step 2. Crown parameters'!$G$25, 0)</f>
        <v>#DIV/0!</v>
      </c>
      <c r="H102" s="21" t="e">
        <f>IF('Step 1. Meteorological Inputs'!L117&gt;'Step 3. Saturation Storage'!H102, 'Step 2. Crown parameters'!$G$25*'Step 3. Saturation Storage'!H102-'Step 2. Crown parameters'!$K$25, 0)</f>
        <v>#DIV/0!</v>
      </c>
      <c r="I102" s="21" t="e">
        <f>IF('Step 1. Meteorological Inputs'!L117&gt;'Step 3. Saturation Storage'!H102,'Step 1. Meteorological Inputs'!V117*('Step 1. Meteorological Inputs'!L117-'Step 3. Saturation Storage'!H102),0)</f>
        <v>#DIV/0!</v>
      </c>
      <c r="J102" s="21" t="e">
        <f>IF('Step 1. Meteorological Inputs'!L117&gt;'Step 3. Saturation Storage'!H102,'Step 2. Crown parameters'!$K$25, 0 )</f>
        <v>#DIV/0!</v>
      </c>
      <c r="K102" s="132" t="e">
        <f t="shared" si="6"/>
        <v>#DIV/0!</v>
      </c>
      <c r="L102" s="120" t="e">
        <f>IF('Step 1. Meteorological Inputs'!L117&lt;'Step 3. Saturation Storage'!I102,'Step 1. Meteorological Inputs'!L136*'Step 2. Crown parameters'!$G$26, 0)</f>
        <v>#DIV/0!</v>
      </c>
      <c r="M102" s="21" t="e">
        <f>IF('Step 1. Meteorological Inputs'!L117&gt;'Step 3. Saturation Storage'!I102, 'Step 2. Crown parameters'!$G$26*'Step 3. Saturation Storage'!I102-'Step 2. Crown parameters'!$K$26, 0)</f>
        <v>#DIV/0!</v>
      </c>
      <c r="N102" s="21" t="e">
        <f>IF('Step 1. Meteorological Inputs'!L117&gt;'Step 3. Saturation Storage'!I102,'Step 1. Meteorological Inputs'!V117*('Step 1. Meteorological Inputs'!L117-'Step 3. Saturation Storage'!I102),0)</f>
        <v>#DIV/0!</v>
      </c>
      <c r="O102" s="21" t="e">
        <f>IF('Step 1. Meteorological Inputs'!L117&gt;'Step 3. Saturation Storage'!I102,'Step 2. Crown parameters'!$K$26, 0 )</f>
        <v>#DIV/0!</v>
      </c>
      <c r="P102" s="132" t="e">
        <f t="shared" si="7"/>
        <v>#DIV/0!</v>
      </c>
      <c r="Q102" s="120" t="e">
        <f>IF('Step 1. Meteorological Inputs'!L117&lt;'Step 3. Saturation Storage'!J102,'Step 1. Meteorological Inputs'!L117*'Step 2. Crown parameters'!$G$27, 0)</f>
        <v>#DIV/0!</v>
      </c>
      <c r="R102" s="21" t="e">
        <f>IF('Step 1. Meteorological Inputs'!L117&gt;'Step 3. Saturation Storage'!J102, 'Step 2. Crown parameters'!$G$27*'Step 3. Saturation Storage'!J102-'Step 2. Crown parameters'!$K$27, 0)</f>
        <v>#DIV/0!</v>
      </c>
      <c r="S102" s="21" t="e">
        <f>IF('Step 1. Meteorological Inputs'!L117&gt;'Step 3. Saturation Storage'!J102,'Step 1. Meteorological Inputs'!V117*('Step 1. Meteorological Inputs'!L117-'Step 3. Saturation Storage'!J102),0)</f>
        <v>#DIV/0!</v>
      </c>
      <c r="T102" s="21" t="e">
        <f>IF('Step 1. Meteorological Inputs'!L117&gt;'Step 3. Saturation Storage'!J102,'Step 2. Crown parameters'!$K$27, 0 )</f>
        <v>#DIV/0!</v>
      </c>
      <c r="U102" s="132" t="e">
        <f t="shared" si="8"/>
        <v>#DIV/0!</v>
      </c>
      <c r="V102" s="120" t="e">
        <f>IF('Step 1. Meteorological Inputs'!L117&lt;'Step 3. Saturation Storage'!K102,'Step 1. Meteorological Inputs'!L117*'Step 2. Crown parameters'!$G$28, 0)</f>
        <v>#DIV/0!</v>
      </c>
      <c r="W102" s="21" t="e">
        <f>IF('Step 1. Meteorological Inputs'!L117&gt;'Step 3. Saturation Storage'!K102, 'Step 2. Crown parameters'!$G$28*'Step 3. Saturation Storage'!K102-'Step 2. Crown parameters'!$K$28, 0)</f>
        <v>#DIV/0!</v>
      </c>
      <c r="X102" s="21" t="e">
        <f>IF('Step 1. Meteorological Inputs'!L117&gt;'Step 3. Saturation Storage'!K102,'Step 1. Meteorological Inputs'!V117*('Step 1. Meteorological Inputs'!L117-'Step 3. Saturation Storage'!K102),0)</f>
        <v>#DIV/0!</v>
      </c>
      <c r="Y102" s="21" t="e">
        <f>IF('Step 1. Meteorological Inputs'!L117&gt;'Step 3. Saturation Storage'!K102,'Step 2. Crown parameters'!$K$28, 0 )</f>
        <v>#DIV/0!</v>
      </c>
      <c r="Z102" s="132" t="e">
        <f t="shared" si="9"/>
        <v>#DIV/0!</v>
      </c>
      <c r="AA102" s="120" t="e">
        <f>IF('Step 1. Meteorological Inputs'!L117&lt;'Step 3. Saturation Storage'!L102,'Step 1. Meteorological Inputs'!L117*'Step 2. Crown parameters'!$G$29, 0)</f>
        <v>#DIV/0!</v>
      </c>
      <c r="AB102" s="21" t="e">
        <f>IF('Step 1. Meteorological Inputs'!L117&gt;'Step 3. Saturation Storage'!L102, 'Step 2. Crown parameters'!$G$29*'Step 3. Saturation Storage'!L102-'Step 2. Crown parameters'!$K$29, 0)</f>
        <v>#DIV/0!</v>
      </c>
      <c r="AC102" s="21" t="e">
        <f>IF('Step 1. Meteorological Inputs'!L117&gt;'Step 3. Saturation Storage'!L102,'Step 1. Meteorological Inputs'!V117*('Step 1. Meteorological Inputs'!L117-'Step 3. Saturation Storage'!L102),0)</f>
        <v>#DIV/0!</v>
      </c>
      <c r="AD102" s="21" t="e">
        <f>IF('Step 1. Meteorological Inputs'!L117&gt;'Step 3. Saturation Storage'!L102,'Step 2. Crown parameters'!$K$29, 0 )</f>
        <v>#DIV/0!</v>
      </c>
      <c r="AE102" s="132" t="e">
        <f t="shared" si="10"/>
        <v>#DIV/0!</v>
      </c>
      <c r="AF102" s="120" t="e">
        <f>IF('Step 1. Meteorological Inputs'!L117&lt;'Step 3. Saturation Storage'!M102,'Step 1. Meteorological Inputs'!L117*'Step 2. Crown parameters'!$G$30, 0)</f>
        <v>#DIV/0!</v>
      </c>
      <c r="AG102" s="21" t="e">
        <f>IF('Step 1. Meteorological Inputs'!L117&gt;'Step 3. Saturation Storage'!M102, 'Step 2. Crown parameters'!$G$30*'Step 3. Saturation Storage'!M102-'Step 2. Crown parameters'!$K$30, 0)</f>
        <v>#DIV/0!</v>
      </c>
      <c r="AH102" s="21" t="e">
        <f>IF('Step 1. Meteorological Inputs'!L117&gt;'Step 3. Saturation Storage'!M102,'Step 1. Meteorological Inputs'!V117*('Step 1. Meteorological Inputs'!L117-'Step 3. Saturation Storage'!M102),0)</f>
        <v>#DIV/0!</v>
      </c>
      <c r="AI102" s="21" t="e">
        <f>IF('Step 1. Meteorological Inputs'!L117&gt;'Step 3. Saturation Storage'!M102,'Step 2. Crown parameters'!$K$30, 0 )</f>
        <v>#DIV/0!</v>
      </c>
      <c r="AJ102" s="132" t="e">
        <f t="shared" si="11"/>
        <v>#DIV/0!</v>
      </c>
      <c r="AK102" s="66"/>
      <c r="AL102" s="66"/>
      <c r="AM102" s="66"/>
      <c r="AN102" s="66"/>
      <c r="AO102" s="66"/>
      <c r="AP102" s="66"/>
      <c r="AQ102" s="66"/>
      <c r="AR102" s="66"/>
      <c r="AS102" s="66"/>
      <c r="AT102" s="66"/>
      <c r="AU102" s="66"/>
      <c r="AV102" s="66"/>
      <c r="AW102" s="66"/>
      <c r="AX102" s="66"/>
      <c r="AY102" s="66"/>
      <c r="AZ102" s="66"/>
      <c r="BA102" s="66"/>
      <c r="BB102" s="66"/>
      <c r="BC102" s="66"/>
      <c r="BD102" s="66"/>
      <c r="BE102" s="66"/>
      <c r="BF102" s="66"/>
      <c r="BG102" s="66"/>
      <c r="BH102" s="66"/>
      <c r="BI102" s="66"/>
      <c r="BJ102" s="66"/>
      <c r="BK102" s="66"/>
      <c r="BL102" s="66"/>
      <c r="BM102" s="66"/>
      <c r="BN102" s="66"/>
      <c r="BO102" s="66"/>
      <c r="BP102" s="66"/>
      <c r="BQ102" s="66"/>
      <c r="BR102" s="66"/>
      <c r="BS102" s="66"/>
      <c r="BT102" s="66"/>
      <c r="BU102" s="66"/>
      <c r="BV102" s="66"/>
      <c r="BW102" s="66"/>
      <c r="BX102" s="66"/>
      <c r="BY102" s="66"/>
      <c r="BZ102" s="66"/>
      <c r="CA102" s="66"/>
      <c r="CB102" s="66"/>
      <c r="CC102" s="66"/>
      <c r="CD102" s="66"/>
      <c r="CE102" s="66"/>
      <c r="CF102" s="66"/>
      <c r="CG102" s="66"/>
      <c r="CH102" s="66"/>
      <c r="CI102" s="66"/>
      <c r="CJ102" s="66"/>
      <c r="CK102" s="66"/>
      <c r="CL102" s="66"/>
      <c r="CM102" s="66"/>
      <c r="CN102" s="66"/>
      <c r="CO102" s="66"/>
      <c r="CP102" s="66"/>
      <c r="CQ102" s="66"/>
      <c r="CR102" s="66"/>
      <c r="CS102" s="66"/>
      <c r="CT102" s="66"/>
      <c r="CU102" s="66"/>
      <c r="CV102" s="66"/>
      <c r="CW102" s="66"/>
      <c r="CX102" s="66"/>
      <c r="CY102" s="66"/>
      <c r="CZ102" s="66"/>
      <c r="DA102" s="66"/>
      <c r="DB102" s="66"/>
      <c r="DC102" s="66"/>
      <c r="DD102" s="66"/>
      <c r="DE102" s="66"/>
      <c r="DF102" s="66"/>
      <c r="DG102" s="66"/>
      <c r="DH102" s="66"/>
      <c r="DI102" s="66"/>
      <c r="DJ102" s="66"/>
      <c r="DK102" s="66"/>
      <c r="DL102" s="66"/>
      <c r="DM102" s="66"/>
      <c r="DN102" s="66"/>
      <c r="DO102" s="66"/>
      <c r="DP102" s="66"/>
      <c r="DQ102" s="66"/>
      <c r="DR102" s="66"/>
      <c r="DS102" s="66"/>
      <c r="DT102" s="66"/>
      <c r="DU102" s="66"/>
      <c r="DV102" s="66"/>
      <c r="DW102" s="66"/>
      <c r="DX102" s="66"/>
      <c r="DY102" s="66"/>
      <c r="DZ102" s="66"/>
      <c r="EA102" s="66"/>
      <c r="EB102" s="66"/>
      <c r="EC102" s="66"/>
      <c r="ED102" s="66"/>
      <c r="EE102" s="66"/>
      <c r="EF102" s="66"/>
      <c r="EG102" s="66"/>
      <c r="EH102" s="66"/>
      <c r="EI102" s="66"/>
      <c r="EJ102" s="66"/>
      <c r="EK102" s="66"/>
      <c r="EL102" s="66"/>
      <c r="EM102" s="66"/>
      <c r="EN102" s="66"/>
      <c r="EO102" s="66"/>
      <c r="EP102" s="66"/>
      <c r="EQ102" s="66"/>
      <c r="ER102" s="66"/>
      <c r="ES102" s="66"/>
      <c r="ET102" s="66"/>
      <c r="EU102" s="66"/>
      <c r="EV102" s="66"/>
      <c r="EW102" s="66"/>
      <c r="EX102" s="66"/>
      <c r="EY102" s="66"/>
      <c r="EZ102" s="66"/>
      <c r="FA102" s="66"/>
      <c r="FB102" s="66"/>
      <c r="FC102" s="66"/>
      <c r="FD102" s="66"/>
      <c r="FE102" s="66"/>
      <c r="FF102" s="66"/>
      <c r="FG102" s="66"/>
    </row>
    <row r="103" spans="1:163" s="34" customFormat="1" x14ac:dyDescent="0.2">
      <c r="A103" s="59"/>
      <c r="B103" s="60"/>
      <c r="C103" s="60"/>
      <c r="D103" s="120">
        <f>'Step 1. Meteorological Inputs'!D118</f>
        <v>0</v>
      </c>
      <c r="E103" s="21">
        <f>'Step 1. Meteorological Inputs'!E118</f>
        <v>0</v>
      </c>
      <c r="F103" s="132">
        <f>'Step 1. Meteorological Inputs'!F118</f>
        <v>0</v>
      </c>
      <c r="G103" s="120" t="e">
        <f>IF('Step 1. Meteorological Inputs'!L118&lt;'Step 3. Saturation Storage'!H103,'Step 1. Meteorological Inputs'!L118*'Step 2. Crown parameters'!$G$25, 0)</f>
        <v>#DIV/0!</v>
      </c>
      <c r="H103" s="21" t="e">
        <f>IF('Step 1. Meteorological Inputs'!L118&gt;'Step 3. Saturation Storage'!H103, 'Step 2. Crown parameters'!$G$25*'Step 3. Saturation Storage'!H103-'Step 2. Crown parameters'!$K$25, 0)</f>
        <v>#DIV/0!</v>
      </c>
      <c r="I103" s="21" t="e">
        <f>IF('Step 1. Meteorological Inputs'!L118&gt;'Step 3. Saturation Storage'!H103,'Step 1. Meteorological Inputs'!V118*('Step 1. Meteorological Inputs'!L118-'Step 3. Saturation Storage'!H103),0)</f>
        <v>#DIV/0!</v>
      </c>
      <c r="J103" s="21" t="e">
        <f>IF('Step 1. Meteorological Inputs'!L118&gt;'Step 3. Saturation Storage'!H103,'Step 2. Crown parameters'!$K$25, 0 )</f>
        <v>#DIV/0!</v>
      </c>
      <c r="K103" s="132" t="e">
        <f t="shared" si="6"/>
        <v>#DIV/0!</v>
      </c>
      <c r="L103" s="120" t="e">
        <f>IF('Step 1. Meteorological Inputs'!L118&lt;'Step 3. Saturation Storage'!I103,'Step 1. Meteorological Inputs'!L137*'Step 2. Crown parameters'!$G$26, 0)</f>
        <v>#DIV/0!</v>
      </c>
      <c r="M103" s="21" t="e">
        <f>IF('Step 1. Meteorological Inputs'!L118&gt;'Step 3. Saturation Storage'!I103, 'Step 2. Crown parameters'!$G$26*'Step 3. Saturation Storage'!I103-'Step 2. Crown parameters'!$K$26, 0)</f>
        <v>#DIV/0!</v>
      </c>
      <c r="N103" s="21" t="e">
        <f>IF('Step 1. Meteorological Inputs'!L118&gt;'Step 3. Saturation Storage'!I103,'Step 1. Meteorological Inputs'!V118*('Step 1. Meteorological Inputs'!L118-'Step 3. Saturation Storage'!I103),0)</f>
        <v>#DIV/0!</v>
      </c>
      <c r="O103" s="21" t="e">
        <f>IF('Step 1. Meteorological Inputs'!L118&gt;'Step 3. Saturation Storage'!I103,'Step 2. Crown parameters'!$K$26, 0 )</f>
        <v>#DIV/0!</v>
      </c>
      <c r="P103" s="132" t="e">
        <f t="shared" si="7"/>
        <v>#DIV/0!</v>
      </c>
      <c r="Q103" s="120" t="e">
        <f>IF('Step 1. Meteorological Inputs'!L118&lt;'Step 3. Saturation Storage'!J103,'Step 1. Meteorological Inputs'!L118*'Step 2. Crown parameters'!$G$27, 0)</f>
        <v>#DIV/0!</v>
      </c>
      <c r="R103" s="21" t="e">
        <f>IF('Step 1. Meteorological Inputs'!L118&gt;'Step 3. Saturation Storage'!J103, 'Step 2. Crown parameters'!$G$27*'Step 3. Saturation Storage'!J103-'Step 2. Crown parameters'!$K$27, 0)</f>
        <v>#DIV/0!</v>
      </c>
      <c r="S103" s="21" t="e">
        <f>IF('Step 1. Meteorological Inputs'!L118&gt;'Step 3. Saturation Storage'!J103,'Step 1. Meteorological Inputs'!V118*('Step 1. Meteorological Inputs'!L118-'Step 3. Saturation Storage'!J103),0)</f>
        <v>#DIV/0!</v>
      </c>
      <c r="T103" s="21" t="e">
        <f>IF('Step 1. Meteorological Inputs'!L118&gt;'Step 3. Saturation Storage'!J103,'Step 2. Crown parameters'!$K$27, 0 )</f>
        <v>#DIV/0!</v>
      </c>
      <c r="U103" s="132" t="e">
        <f t="shared" si="8"/>
        <v>#DIV/0!</v>
      </c>
      <c r="V103" s="120" t="e">
        <f>IF('Step 1. Meteorological Inputs'!L118&lt;'Step 3. Saturation Storage'!K103,'Step 1. Meteorological Inputs'!L118*'Step 2. Crown parameters'!$G$28, 0)</f>
        <v>#DIV/0!</v>
      </c>
      <c r="W103" s="21" t="e">
        <f>IF('Step 1. Meteorological Inputs'!L118&gt;'Step 3. Saturation Storage'!K103, 'Step 2. Crown parameters'!$G$28*'Step 3. Saturation Storage'!K103-'Step 2. Crown parameters'!$K$28, 0)</f>
        <v>#DIV/0!</v>
      </c>
      <c r="X103" s="21" t="e">
        <f>IF('Step 1. Meteorological Inputs'!L118&gt;'Step 3. Saturation Storage'!K103,'Step 1. Meteorological Inputs'!V118*('Step 1. Meteorological Inputs'!L118-'Step 3. Saturation Storage'!K103),0)</f>
        <v>#DIV/0!</v>
      </c>
      <c r="Y103" s="21" t="e">
        <f>IF('Step 1. Meteorological Inputs'!L118&gt;'Step 3. Saturation Storage'!K103,'Step 2. Crown parameters'!$K$28, 0 )</f>
        <v>#DIV/0!</v>
      </c>
      <c r="Z103" s="132" t="e">
        <f t="shared" si="9"/>
        <v>#DIV/0!</v>
      </c>
      <c r="AA103" s="120" t="e">
        <f>IF('Step 1. Meteorological Inputs'!L118&lt;'Step 3. Saturation Storage'!L103,'Step 1. Meteorological Inputs'!L118*'Step 2. Crown parameters'!$G$29, 0)</f>
        <v>#DIV/0!</v>
      </c>
      <c r="AB103" s="21" t="e">
        <f>IF('Step 1. Meteorological Inputs'!L118&gt;'Step 3. Saturation Storage'!L103, 'Step 2. Crown parameters'!$G$29*'Step 3. Saturation Storage'!L103-'Step 2. Crown parameters'!$K$29, 0)</f>
        <v>#DIV/0!</v>
      </c>
      <c r="AC103" s="21" t="e">
        <f>IF('Step 1. Meteorological Inputs'!L118&gt;'Step 3. Saturation Storage'!L103,'Step 1. Meteorological Inputs'!V118*('Step 1. Meteorological Inputs'!L118-'Step 3. Saturation Storage'!L103),0)</f>
        <v>#DIV/0!</v>
      </c>
      <c r="AD103" s="21" t="e">
        <f>IF('Step 1. Meteorological Inputs'!L118&gt;'Step 3. Saturation Storage'!L103,'Step 2. Crown parameters'!$K$29, 0 )</f>
        <v>#DIV/0!</v>
      </c>
      <c r="AE103" s="132" t="e">
        <f t="shared" si="10"/>
        <v>#DIV/0!</v>
      </c>
      <c r="AF103" s="120" t="e">
        <f>IF('Step 1. Meteorological Inputs'!L118&lt;'Step 3. Saturation Storage'!M103,'Step 1. Meteorological Inputs'!L118*'Step 2. Crown parameters'!$G$30, 0)</f>
        <v>#DIV/0!</v>
      </c>
      <c r="AG103" s="21" t="e">
        <f>IF('Step 1. Meteorological Inputs'!L118&gt;'Step 3. Saturation Storage'!M103, 'Step 2. Crown parameters'!$G$30*'Step 3. Saturation Storage'!M103-'Step 2. Crown parameters'!$K$30, 0)</f>
        <v>#DIV/0!</v>
      </c>
      <c r="AH103" s="21" t="e">
        <f>IF('Step 1. Meteorological Inputs'!L118&gt;'Step 3. Saturation Storage'!M103,'Step 1. Meteorological Inputs'!V118*('Step 1. Meteorological Inputs'!L118-'Step 3. Saturation Storage'!M103),0)</f>
        <v>#DIV/0!</v>
      </c>
      <c r="AI103" s="21" t="e">
        <f>IF('Step 1. Meteorological Inputs'!L118&gt;'Step 3. Saturation Storage'!M103,'Step 2. Crown parameters'!$K$30, 0 )</f>
        <v>#DIV/0!</v>
      </c>
      <c r="AJ103" s="132" t="e">
        <f t="shared" si="11"/>
        <v>#DIV/0!</v>
      </c>
      <c r="AK103" s="66"/>
      <c r="AL103" s="66"/>
      <c r="AM103" s="66"/>
      <c r="AN103" s="66"/>
      <c r="AO103" s="66"/>
      <c r="AP103" s="66"/>
      <c r="AQ103" s="66"/>
      <c r="AR103" s="66"/>
      <c r="AS103" s="66"/>
      <c r="AT103" s="66"/>
      <c r="AU103" s="66"/>
      <c r="AV103" s="66"/>
      <c r="AW103" s="66"/>
      <c r="AX103" s="66"/>
      <c r="AY103" s="66"/>
      <c r="AZ103" s="66"/>
      <c r="BA103" s="66"/>
      <c r="BB103" s="66"/>
      <c r="BC103" s="66"/>
      <c r="BD103" s="66"/>
      <c r="BE103" s="66"/>
      <c r="BF103" s="66"/>
      <c r="BG103" s="66"/>
      <c r="BH103" s="66"/>
      <c r="BI103" s="66"/>
      <c r="BJ103" s="66"/>
      <c r="BK103" s="66"/>
      <c r="BL103" s="66"/>
      <c r="BM103" s="66"/>
      <c r="BN103" s="66"/>
      <c r="BO103" s="66"/>
      <c r="BP103" s="66"/>
      <c r="BQ103" s="66"/>
      <c r="BR103" s="66"/>
      <c r="BS103" s="66"/>
      <c r="BT103" s="66"/>
      <c r="BU103" s="66"/>
      <c r="BV103" s="66"/>
      <c r="BW103" s="66"/>
      <c r="BX103" s="66"/>
      <c r="BY103" s="66"/>
      <c r="BZ103" s="66"/>
      <c r="CA103" s="66"/>
      <c r="CB103" s="66"/>
      <c r="CC103" s="66"/>
      <c r="CD103" s="66"/>
      <c r="CE103" s="66"/>
      <c r="CF103" s="66"/>
      <c r="CG103" s="66"/>
      <c r="CH103" s="66"/>
      <c r="CI103" s="66"/>
      <c r="CJ103" s="66"/>
      <c r="CK103" s="66"/>
      <c r="CL103" s="66"/>
      <c r="CM103" s="66"/>
      <c r="CN103" s="66"/>
      <c r="CO103" s="66"/>
      <c r="CP103" s="66"/>
      <c r="CQ103" s="66"/>
      <c r="CR103" s="66"/>
      <c r="CS103" s="66"/>
      <c r="CT103" s="66"/>
      <c r="CU103" s="66"/>
      <c r="CV103" s="66"/>
      <c r="CW103" s="66"/>
      <c r="CX103" s="66"/>
      <c r="CY103" s="66"/>
      <c r="CZ103" s="66"/>
      <c r="DA103" s="66"/>
      <c r="DB103" s="66"/>
      <c r="DC103" s="66"/>
      <c r="DD103" s="66"/>
      <c r="DE103" s="66"/>
      <c r="DF103" s="66"/>
      <c r="DG103" s="66"/>
      <c r="DH103" s="66"/>
      <c r="DI103" s="66"/>
      <c r="DJ103" s="66"/>
      <c r="DK103" s="66"/>
      <c r="DL103" s="66"/>
      <c r="DM103" s="66"/>
      <c r="DN103" s="66"/>
      <c r="DO103" s="66"/>
      <c r="DP103" s="66"/>
      <c r="DQ103" s="66"/>
      <c r="DR103" s="66"/>
      <c r="DS103" s="66"/>
      <c r="DT103" s="66"/>
      <c r="DU103" s="66"/>
      <c r="DV103" s="66"/>
      <c r="DW103" s="66"/>
      <c r="DX103" s="66"/>
      <c r="DY103" s="66"/>
      <c r="DZ103" s="66"/>
      <c r="EA103" s="66"/>
      <c r="EB103" s="66"/>
      <c r="EC103" s="66"/>
      <c r="ED103" s="66"/>
      <c r="EE103" s="66"/>
      <c r="EF103" s="66"/>
      <c r="EG103" s="66"/>
      <c r="EH103" s="66"/>
      <c r="EI103" s="66"/>
      <c r="EJ103" s="66"/>
      <c r="EK103" s="66"/>
      <c r="EL103" s="66"/>
      <c r="EM103" s="66"/>
      <c r="EN103" s="66"/>
      <c r="EO103" s="66"/>
      <c r="EP103" s="66"/>
      <c r="EQ103" s="66"/>
      <c r="ER103" s="66"/>
      <c r="ES103" s="66"/>
      <c r="ET103" s="66"/>
      <c r="EU103" s="66"/>
      <c r="EV103" s="66"/>
      <c r="EW103" s="66"/>
      <c r="EX103" s="66"/>
      <c r="EY103" s="66"/>
      <c r="EZ103" s="66"/>
      <c r="FA103" s="66"/>
      <c r="FB103" s="66"/>
      <c r="FC103" s="66"/>
      <c r="FD103" s="66"/>
      <c r="FE103" s="66"/>
      <c r="FF103" s="66"/>
      <c r="FG103" s="66"/>
    </row>
    <row r="104" spans="1:163" s="34" customFormat="1" x14ac:dyDescent="0.2">
      <c r="A104" s="59"/>
      <c r="B104" s="60"/>
      <c r="C104" s="60"/>
      <c r="D104" s="120">
        <f>'Step 1. Meteorological Inputs'!D119</f>
        <v>0</v>
      </c>
      <c r="E104" s="21">
        <f>'Step 1. Meteorological Inputs'!E119</f>
        <v>0</v>
      </c>
      <c r="F104" s="132">
        <f>'Step 1. Meteorological Inputs'!F119</f>
        <v>0</v>
      </c>
      <c r="G104" s="120" t="e">
        <f>IF('Step 1. Meteorological Inputs'!L119&lt;'Step 3. Saturation Storage'!H104,'Step 1. Meteorological Inputs'!L119*'Step 2. Crown parameters'!$G$25, 0)</f>
        <v>#DIV/0!</v>
      </c>
      <c r="H104" s="21" t="e">
        <f>IF('Step 1. Meteorological Inputs'!L119&gt;'Step 3. Saturation Storage'!H104, 'Step 2. Crown parameters'!$G$25*'Step 3. Saturation Storage'!H104-'Step 2. Crown parameters'!$K$25, 0)</f>
        <v>#DIV/0!</v>
      </c>
      <c r="I104" s="21" t="e">
        <f>IF('Step 1. Meteorological Inputs'!L119&gt;'Step 3. Saturation Storage'!H104,'Step 1. Meteorological Inputs'!V119*('Step 1. Meteorological Inputs'!L119-'Step 3. Saturation Storage'!H104),0)</f>
        <v>#DIV/0!</v>
      </c>
      <c r="J104" s="21" t="e">
        <f>IF('Step 1. Meteorological Inputs'!L119&gt;'Step 3. Saturation Storage'!H104,'Step 2. Crown parameters'!$K$25, 0 )</f>
        <v>#DIV/0!</v>
      </c>
      <c r="K104" s="132" t="e">
        <f t="shared" si="6"/>
        <v>#DIV/0!</v>
      </c>
      <c r="L104" s="120" t="e">
        <f>IF('Step 1. Meteorological Inputs'!L119&lt;'Step 3. Saturation Storage'!I104,'Step 1. Meteorological Inputs'!L138*'Step 2. Crown parameters'!$G$26, 0)</f>
        <v>#DIV/0!</v>
      </c>
      <c r="M104" s="21" t="e">
        <f>IF('Step 1. Meteorological Inputs'!L119&gt;'Step 3. Saturation Storage'!I104, 'Step 2. Crown parameters'!$G$26*'Step 3. Saturation Storage'!I104-'Step 2. Crown parameters'!$K$26, 0)</f>
        <v>#DIV/0!</v>
      </c>
      <c r="N104" s="21" t="e">
        <f>IF('Step 1. Meteorological Inputs'!L119&gt;'Step 3. Saturation Storage'!I104,'Step 1. Meteorological Inputs'!V119*('Step 1. Meteorological Inputs'!L119-'Step 3. Saturation Storage'!I104),0)</f>
        <v>#DIV/0!</v>
      </c>
      <c r="O104" s="21" t="e">
        <f>IF('Step 1. Meteorological Inputs'!L119&gt;'Step 3. Saturation Storage'!I104,'Step 2. Crown parameters'!$K$26, 0 )</f>
        <v>#DIV/0!</v>
      </c>
      <c r="P104" s="132" t="e">
        <f t="shared" si="7"/>
        <v>#DIV/0!</v>
      </c>
      <c r="Q104" s="120" t="e">
        <f>IF('Step 1. Meteorological Inputs'!L119&lt;'Step 3. Saturation Storage'!J104,'Step 1. Meteorological Inputs'!L119*'Step 2. Crown parameters'!$G$27, 0)</f>
        <v>#DIV/0!</v>
      </c>
      <c r="R104" s="21" t="e">
        <f>IF('Step 1. Meteorological Inputs'!L119&gt;'Step 3. Saturation Storage'!J104, 'Step 2. Crown parameters'!$G$27*'Step 3. Saturation Storage'!J104-'Step 2. Crown parameters'!$K$27, 0)</f>
        <v>#DIV/0!</v>
      </c>
      <c r="S104" s="21" t="e">
        <f>IF('Step 1. Meteorological Inputs'!L119&gt;'Step 3. Saturation Storage'!J104,'Step 1. Meteorological Inputs'!V119*('Step 1. Meteorological Inputs'!L119-'Step 3. Saturation Storage'!J104),0)</f>
        <v>#DIV/0!</v>
      </c>
      <c r="T104" s="21" t="e">
        <f>IF('Step 1. Meteorological Inputs'!L119&gt;'Step 3. Saturation Storage'!J104,'Step 2. Crown parameters'!$K$27, 0 )</f>
        <v>#DIV/0!</v>
      </c>
      <c r="U104" s="132" t="e">
        <f t="shared" si="8"/>
        <v>#DIV/0!</v>
      </c>
      <c r="V104" s="120" t="e">
        <f>IF('Step 1. Meteorological Inputs'!L119&lt;'Step 3. Saturation Storage'!K104,'Step 1. Meteorological Inputs'!L119*'Step 2. Crown parameters'!$G$28, 0)</f>
        <v>#DIV/0!</v>
      </c>
      <c r="W104" s="21" t="e">
        <f>IF('Step 1. Meteorological Inputs'!L119&gt;'Step 3. Saturation Storage'!K104, 'Step 2. Crown parameters'!$G$28*'Step 3. Saturation Storage'!K104-'Step 2. Crown parameters'!$K$28, 0)</f>
        <v>#DIV/0!</v>
      </c>
      <c r="X104" s="21" t="e">
        <f>IF('Step 1. Meteorological Inputs'!L119&gt;'Step 3. Saturation Storage'!K104,'Step 1. Meteorological Inputs'!V119*('Step 1. Meteorological Inputs'!L119-'Step 3. Saturation Storage'!K104),0)</f>
        <v>#DIV/0!</v>
      </c>
      <c r="Y104" s="21" t="e">
        <f>IF('Step 1. Meteorological Inputs'!L119&gt;'Step 3. Saturation Storage'!K104,'Step 2. Crown parameters'!$K$28, 0 )</f>
        <v>#DIV/0!</v>
      </c>
      <c r="Z104" s="132" t="e">
        <f t="shared" si="9"/>
        <v>#DIV/0!</v>
      </c>
      <c r="AA104" s="120" t="e">
        <f>IF('Step 1. Meteorological Inputs'!L119&lt;'Step 3. Saturation Storage'!L104,'Step 1. Meteorological Inputs'!L119*'Step 2. Crown parameters'!$G$29, 0)</f>
        <v>#DIV/0!</v>
      </c>
      <c r="AB104" s="21" t="e">
        <f>IF('Step 1. Meteorological Inputs'!L119&gt;'Step 3. Saturation Storage'!L104, 'Step 2. Crown parameters'!$G$29*'Step 3. Saturation Storage'!L104-'Step 2. Crown parameters'!$K$29, 0)</f>
        <v>#DIV/0!</v>
      </c>
      <c r="AC104" s="21" t="e">
        <f>IF('Step 1. Meteorological Inputs'!L119&gt;'Step 3. Saturation Storage'!L104,'Step 1. Meteorological Inputs'!V119*('Step 1. Meteorological Inputs'!L119-'Step 3. Saturation Storage'!L104),0)</f>
        <v>#DIV/0!</v>
      </c>
      <c r="AD104" s="21" t="e">
        <f>IF('Step 1. Meteorological Inputs'!L119&gt;'Step 3. Saturation Storage'!L104,'Step 2. Crown parameters'!$K$29, 0 )</f>
        <v>#DIV/0!</v>
      </c>
      <c r="AE104" s="132" t="e">
        <f t="shared" si="10"/>
        <v>#DIV/0!</v>
      </c>
      <c r="AF104" s="120" t="e">
        <f>IF('Step 1. Meteorological Inputs'!L119&lt;'Step 3. Saturation Storage'!M104,'Step 1. Meteorological Inputs'!L119*'Step 2. Crown parameters'!$G$30, 0)</f>
        <v>#DIV/0!</v>
      </c>
      <c r="AG104" s="21" t="e">
        <f>IF('Step 1. Meteorological Inputs'!L119&gt;'Step 3. Saturation Storage'!M104, 'Step 2. Crown parameters'!$G$30*'Step 3. Saturation Storage'!M104-'Step 2. Crown parameters'!$K$30, 0)</f>
        <v>#DIV/0!</v>
      </c>
      <c r="AH104" s="21" t="e">
        <f>IF('Step 1. Meteorological Inputs'!L119&gt;'Step 3. Saturation Storage'!M104,'Step 1. Meteorological Inputs'!V119*('Step 1. Meteorological Inputs'!L119-'Step 3. Saturation Storage'!M104),0)</f>
        <v>#DIV/0!</v>
      </c>
      <c r="AI104" s="21" t="e">
        <f>IF('Step 1. Meteorological Inputs'!L119&gt;'Step 3. Saturation Storage'!M104,'Step 2. Crown parameters'!$K$30, 0 )</f>
        <v>#DIV/0!</v>
      </c>
      <c r="AJ104" s="132" t="e">
        <f t="shared" si="11"/>
        <v>#DIV/0!</v>
      </c>
      <c r="AK104" s="66"/>
      <c r="AL104" s="66"/>
      <c r="AM104" s="66"/>
      <c r="AN104" s="66"/>
      <c r="AO104" s="66"/>
      <c r="AP104" s="66"/>
      <c r="AQ104" s="66"/>
      <c r="AR104" s="66"/>
      <c r="AS104" s="66"/>
      <c r="AT104" s="66"/>
      <c r="AU104" s="66"/>
      <c r="AV104" s="66"/>
      <c r="AW104" s="66"/>
      <c r="AX104" s="66"/>
      <c r="AY104" s="66"/>
      <c r="AZ104" s="66"/>
      <c r="BA104" s="66"/>
      <c r="BB104" s="66"/>
      <c r="BC104" s="66"/>
      <c r="BD104" s="66"/>
      <c r="BE104" s="66"/>
      <c r="BF104" s="66"/>
      <c r="BG104" s="66"/>
      <c r="BH104" s="66"/>
      <c r="BI104" s="66"/>
      <c r="BJ104" s="66"/>
      <c r="BK104" s="66"/>
      <c r="BL104" s="66"/>
      <c r="BM104" s="66"/>
      <c r="BN104" s="66"/>
      <c r="BO104" s="66"/>
      <c r="BP104" s="66"/>
      <c r="BQ104" s="66"/>
      <c r="BR104" s="66"/>
      <c r="BS104" s="66"/>
      <c r="BT104" s="66"/>
      <c r="BU104" s="66"/>
      <c r="BV104" s="66"/>
      <c r="BW104" s="66"/>
      <c r="BX104" s="66"/>
      <c r="BY104" s="66"/>
      <c r="BZ104" s="66"/>
      <c r="CA104" s="66"/>
      <c r="CB104" s="66"/>
      <c r="CC104" s="66"/>
      <c r="CD104" s="66"/>
      <c r="CE104" s="66"/>
      <c r="CF104" s="66"/>
      <c r="CG104" s="66"/>
      <c r="CH104" s="66"/>
      <c r="CI104" s="66"/>
      <c r="CJ104" s="66"/>
      <c r="CK104" s="66"/>
      <c r="CL104" s="66"/>
      <c r="CM104" s="66"/>
      <c r="CN104" s="66"/>
      <c r="CO104" s="66"/>
      <c r="CP104" s="66"/>
      <c r="CQ104" s="66"/>
      <c r="CR104" s="66"/>
      <c r="CS104" s="66"/>
      <c r="CT104" s="66"/>
      <c r="CU104" s="66"/>
      <c r="CV104" s="66"/>
      <c r="CW104" s="66"/>
      <c r="CX104" s="66"/>
      <c r="CY104" s="66"/>
      <c r="CZ104" s="66"/>
      <c r="DA104" s="66"/>
      <c r="DB104" s="66"/>
      <c r="DC104" s="66"/>
      <c r="DD104" s="66"/>
      <c r="DE104" s="66"/>
      <c r="DF104" s="66"/>
      <c r="DG104" s="66"/>
      <c r="DH104" s="66"/>
      <c r="DI104" s="66"/>
      <c r="DJ104" s="66"/>
      <c r="DK104" s="66"/>
      <c r="DL104" s="66"/>
      <c r="DM104" s="66"/>
      <c r="DN104" s="66"/>
      <c r="DO104" s="66"/>
      <c r="DP104" s="66"/>
      <c r="DQ104" s="66"/>
      <c r="DR104" s="66"/>
      <c r="DS104" s="66"/>
      <c r="DT104" s="66"/>
      <c r="DU104" s="66"/>
      <c r="DV104" s="66"/>
      <c r="DW104" s="66"/>
      <c r="DX104" s="66"/>
      <c r="DY104" s="66"/>
      <c r="DZ104" s="66"/>
      <c r="EA104" s="66"/>
      <c r="EB104" s="66"/>
      <c r="EC104" s="66"/>
      <c r="ED104" s="66"/>
      <c r="EE104" s="66"/>
      <c r="EF104" s="66"/>
      <c r="EG104" s="66"/>
      <c r="EH104" s="66"/>
      <c r="EI104" s="66"/>
      <c r="EJ104" s="66"/>
      <c r="EK104" s="66"/>
      <c r="EL104" s="66"/>
      <c r="EM104" s="66"/>
      <c r="EN104" s="66"/>
      <c r="EO104" s="66"/>
      <c r="EP104" s="66"/>
      <c r="EQ104" s="66"/>
      <c r="ER104" s="66"/>
      <c r="ES104" s="66"/>
      <c r="ET104" s="66"/>
      <c r="EU104" s="66"/>
      <c r="EV104" s="66"/>
      <c r="EW104" s="66"/>
      <c r="EX104" s="66"/>
      <c r="EY104" s="66"/>
      <c r="EZ104" s="66"/>
      <c r="FA104" s="66"/>
      <c r="FB104" s="66"/>
      <c r="FC104" s="66"/>
      <c r="FD104" s="66"/>
      <c r="FE104" s="66"/>
      <c r="FF104" s="66"/>
      <c r="FG104" s="66"/>
    </row>
    <row r="105" spans="1:163" s="34" customFormat="1" x14ac:dyDescent="0.2">
      <c r="A105" s="59"/>
      <c r="B105" s="60"/>
      <c r="C105" s="60"/>
      <c r="D105" s="120">
        <f>'Step 1. Meteorological Inputs'!D120</f>
        <v>0</v>
      </c>
      <c r="E105" s="21">
        <f>'Step 1. Meteorological Inputs'!E120</f>
        <v>0</v>
      </c>
      <c r="F105" s="132">
        <f>'Step 1. Meteorological Inputs'!F120</f>
        <v>0</v>
      </c>
      <c r="G105" s="120" t="e">
        <f>IF('Step 1. Meteorological Inputs'!L120&lt;'Step 3. Saturation Storage'!H105,'Step 1. Meteorological Inputs'!L120*'Step 2. Crown parameters'!$G$25, 0)</f>
        <v>#DIV/0!</v>
      </c>
      <c r="H105" s="21" t="e">
        <f>IF('Step 1. Meteorological Inputs'!L120&gt;'Step 3. Saturation Storage'!H105, 'Step 2. Crown parameters'!$G$25*'Step 3. Saturation Storage'!H105-'Step 2. Crown parameters'!$K$25, 0)</f>
        <v>#DIV/0!</v>
      </c>
      <c r="I105" s="21" t="e">
        <f>IF('Step 1. Meteorological Inputs'!L120&gt;'Step 3. Saturation Storage'!H105,'Step 1. Meteorological Inputs'!V120*('Step 1. Meteorological Inputs'!L120-'Step 3. Saturation Storage'!H105),0)</f>
        <v>#DIV/0!</v>
      </c>
      <c r="J105" s="21" t="e">
        <f>IF('Step 1. Meteorological Inputs'!L120&gt;'Step 3. Saturation Storage'!H105,'Step 2. Crown parameters'!$K$25, 0 )</f>
        <v>#DIV/0!</v>
      </c>
      <c r="K105" s="132" t="e">
        <f t="shared" si="6"/>
        <v>#DIV/0!</v>
      </c>
      <c r="L105" s="120" t="e">
        <f>IF('Step 1. Meteorological Inputs'!L120&lt;'Step 3. Saturation Storage'!I105,'Step 1. Meteorological Inputs'!L139*'Step 2. Crown parameters'!$G$26, 0)</f>
        <v>#DIV/0!</v>
      </c>
      <c r="M105" s="21" t="e">
        <f>IF('Step 1. Meteorological Inputs'!L120&gt;'Step 3. Saturation Storage'!I105, 'Step 2. Crown parameters'!$G$26*'Step 3. Saturation Storage'!I105-'Step 2. Crown parameters'!$K$26, 0)</f>
        <v>#DIV/0!</v>
      </c>
      <c r="N105" s="21" t="e">
        <f>IF('Step 1. Meteorological Inputs'!L120&gt;'Step 3. Saturation Storage'!I105,'Step 1. Meteorological Inputs'!V120*('Step 1. Meteorological Inputs'!L120-'Step 3. Saturation Storage'!I105),0)</f>
        <v>#DIV/0!</v>
      </c>
      <c r="O105" s="21" t="e">
        <f>IF('Step 1. Meteorological Inputs'!L120&gt;'Step 3. Saturation Storage'!I105,'Step 2. Crown parameters'!$K$26, 0 )</f>
        <v>#DIV/0!</v>
      </c>
      <c r="P105" s="132" t="e">
        <f t="shared" si="7"/>
        <v>#DIV/0!</v>
      </c>
      <c r="Q105" s="120" t="e">
        <f>IF('Step 1. Meteorological Inputs'!L120&lt;'Step 3. Saturation Storage'!J105,'Step 1. Meteorological Inputs'!L120*'Step 2. Crown parameters'!$G$27, 0)</f>
        <v>#DIV/0!</v>
      </c>
      <c r="R105" s="21" t="e">
        <f>IF('Step 1. Meteorological Inputs'!L120&gt;'Step 3. Saturation Storage'!J105, 'Step 2. Crown parameters'!$G$27*'Step 3. Saturation Storage'!J105-'Step 2. Crown parameters'!$K$27, 0)</f>
        <v>#DIV/0!</v>
      </c>
      <c r="S105" s="21" t="e">
        <f>IF('Step 1. Meteorological Inputs'!L120&gt;'Step 3. Saturation Storage'!J105,'Step 1. Meteorological Inputs'!V120*('Step 1. Meteorological Inputs'!L120-'Step 3. Saturation Storage'!J105),0)</f>
        <v>#DIV/0!</v>
      </c>
      <c r="T105" s="21" t="e">
        <f>IF('Step 1. Meteorological Inputs'!L120&gt;'Step 3. Saturation Storage'!J105,'Step 2. Crown parameters'!$K$27, 0 )</f>
        <v>#DIV/0!</v>
      </c>
      <c r="U105" s="132" t="e">
        <f t="shared" si="8"/>
        <v>#DIV/0!</v>
      </c>
      <c r="V105" s="120" t="e">
        <f>IF('Step 1. Meteorological Inputs'!L120&lt;'Step 3. Saturation Storage'!K105,'Step 1. Meteorological Inputs'!L120*'Step 2. Crown parameters'!$G$28, 0)</f>
        <v>#DIV/0!</v>
      </c>
      <c r="W105" s="21" t="e">
        <f>IF('Step 1. Meteorological Inputs'!L120&gt;'Step 3. Saturation Storage'!K105, 'Step 2. Crown parameters'!$G$28*'Step 3. Saturation Storage'!K105-'Step 2. Crown parameters'!$K$28, 0)</f>
        <v>#DIV/0!</v>
      </c>
      <c r="X105" s="21" t="e">
        <f>IF('Step 1. Meteorological Inputs'!L120&gt;'Step 3. Saturation Storage'!K105,'Step 1. Meteorological Inputs'!V120*('Step 1. Meteorological Inputs'!L120-'Step 3. Saturation Storage'!K105),0)</f>
        <v>#DIV/0!</v>
      </c>
      <c r="Y105" s="21" t="e">
        <f>IF('Step 1. Meteorological Inputs'!L120&gt;'Step 3. Saturation Storage'!K105,'Step 2. Crown parameters'!$K$28, 0 )</f>
        <v>#DIV/0!</v>
      </c>
      <c r="Z105" s="132" t="e">
        <f t="shared" si="9"/>
        <v>#DIV/0!</v>
      </c>
      <c r="AA105" s="120" t="e">
        <f>IF('Step 1. Meteorological Inputs'!L120&lt;'Step 3. Saturation Storage'!L105,'Step 1. Meteorological Inputs'!L120*'Step 2. Crown parameters'!$G$29, 0)</f>
        <v>#DIV/0!</v>
      </c>
      <c r="AB105" s="21" t="e">
        <f>IF('Step 1. Meteorological Inputs'!L120&gt;'Step 3. Saturation Storage'!L105, 'Step 2. Crown parameters'!$G$29*'Step 3. Saturation Storage'!L105-'Step 2. Crown parameters'!$K$29, 0)</f>
        <v>#DIV/0!</v>
      </c>
      <c r="AC105" s="21" t="e">
        <f>IF('Step 1. Meteorological Inputs'!L120&gt;'Step 3. Saturation Storage'!L105,'Step 1. Meteorological Inputs'!V120*('Step 1. Meteorological Inputs'!L120-'Step 3. Saturation Storage'!L105),0)</f>
        <v>#DIV/0!</v>
      </c>
      <c r="AD105" s="21" t="e">
        <f>IF('Step 1. Meteorological Inputs'!L120&gt;'Step 3. Saturation Storage'!L105,'Step 2. Crown parameters'!$K$29, 0 )</f>
        <v>#DIV/0!</v>
      </c>
      <c r="AE105" s="132" t="e">
        <f t="shared" si="10"/>
        <v>#DIV/0!</v>
      </c>
      <c r="AF105" s="120" t="e">
        <f>IF('Step 1. Meteorological Inputs'!L120&lt;'Step 3. Saturation Storage'!M105,'Step 1. Meteorological Inputs'!L120*'Step 2. Crown parameters'!$G$30, 0)</f>
        <v>#DIV/0!</v>
      </c>
      <c r="AG105" s="21" t="e">
        <f>IF('Step 1. Meteorological Inputs'!L120&gt;'Step 3. Saturation Storage'!M105, 'Step 2. Crown parameters'!$G$30*'Step 3. Saturation Storage'!M105-'Step 2. Crown parameters'!$K$30, 0)</f>
        <v>#DIV/0!</v>
      </c>
      <c r="AH105" s="21" t="e">
        <f>IF('Step 1. Meteorological Inputs'!L120&gt;'Step 3. Saturation Storage'!M105,'Step 1. Meteorological Inputs'!V120*('Step 1. Meteorological Inputs'!L120-'Step 3. Saturation Storage'!M105),0)</f>
        <v>#DIV/0!</v>
      </c>
      <c r="AI105" s="21" t="e">
        <f>IF('Step 1. Meteorological Inputs'!L120&gt;'Step 3. Saturation Storage'!M105,'Step 2. Crown parameters'!$K$30, 0 )</f>
        <v>#DIV/0!</v>
      </c>
      <c r="AJ105" s="132" t="e">
        <f t="shared" si="11"/>
        <v>#DIV/0!</v>
      </c>
      <c r="AK105" s="66"/>
      <c r="AL105" s="66"/>
      <c r="AM105" s="66"/>
      <c r="AN105" s="66"/>
      <c r="AO105" s="66"/>
      <c r="AP105" s="66"/>
      <c r="AQ105" s="66"/>
      <c r="AR105" s="66"/>
      <c r="AS105" s="66"/>
      <c r="AT105" s="66"/>
      <c r="AU105" s="66"/>
      <c r="AV105" s="66"/>
      <c r="AW105" s="66"/>
      <c r="AX105" s="66"/>
      <c r="AY105" s="66"/>
      <c r="AZ105" s="66"/>
      <c r="BA105" s="66"/>
      <c r="BB105" s="66"/>
      <c r="BC105" s="66"/>
      <c r="BD105" s="66"/>
      <c r="BE105" s="66"/>
      <c r="BF105" s="66"/>
      <c r="BG105" s="66"/>
      <c r="BH105" s="66"/>
      <c r="BI105" s="66"/>
      <c r="BJ105" s="66"/>
      <c r="BK105" s="66"/>
      <c r="BL105" s="66"/>
      <c r="BM105" s="66"/>
      <c r="BN105" s="66"/>
      <c r="BO105" s="66"/>
      <c r="BP105" s="66"/>
      <c r="BQ105" s="66"/>
      <c r="BR105" s="66"/>
      <c r="BS105" s="66"/>
      <c r="BT105" s="66"/>
      <c r="BU105" s="66"/>
      <c r="BV105" s="66"/>
      <c r="BW105" s="66"/>
      <c r="BX105" s="66"/>
      <c r="BY105" s="66"/>
      <c r="BZ105" s="66"/>
      <c r="CA105" s="66"/>
      <c r="CB105" s="66"/>
      <c r="CC105" s="66"/>
      <c r="CD105" s="66"/>
      <c r="CE105" s="66"/>
      <c r="CF105" s="66"/>
      <c r="CG105" s="66"/>
      <c r="CH105" s="66"/>
      <c r="CI105" s="66"/>
      <c r="CJ105" s="66"/>
      <c r="CK105" s="66"/>
      <c r="CL105" s="66"/>
      <c r="CM105" s="66"/>
      <c r="CN105" s="66"/>
      <c r="CO105" s="66"/>
      <c r="CP105" s="66"/>
      <c r="CQ105" s="66"/>
      <c r="CR105" s="66"/>
      <c r="CS105" s="66"/>
      <c r="CT105" s="66"/>
      <c r="CU105" s="66"/>
      <c r="CV105" s="66"/>
      <c r="CW105" s="66"/>
      <c r="CX105" s="66"/>
      <c r="CY105" s="66"/>
      <c r="CZ105" s="66"/>
      <c r="DA105" s="66"/>
      <c r="DB105" s="66"/>
      <c r="DC105" s="66"/>
      <c r="DD105" s="66"/>
      <c r="DE105" s="66"/>
      <c r="DF105" s="66"/>
      <c r="DG105" s="66"/>
      <c r="DH105" s="66"/>
      <c r="DI105" s="66"/>
      <c r="DJ105" s="66"/>
      <c r="DK105" s="66"/>
      <c r="DL105" s="66"/>
      <c r="DM105" s="66"/>
      <c r="DN105" s="66"/>
      <c r="DO105" s="66"/>
      <c r="DP105" s="66"/>
      <c r="DQ105" s="66"/>
      <c r="DR105" s="66"/>
      <c r="DS105" s="66"/>
      <c r="DT105" s="66"/>
      <c r="DU105" s="66"/>
      <c r="DV105" s="66"/>
      <c r="DW105" s="66"/>
      <c r="DX105" s="66"/>
      <c r="DY105" s="66"/>
      <c r="DZ105" s="66"/>
      <c r="EA105" s="66"/>
      <c r="EB105" s="66"/>
      <c r="EC105" s="66"/>
      <c r="ED105" s="66"/>
      <c r="EE105" s="66"/>
      <c r="EF105" s="66"/>
      <c r="EG105" s="66"/>
      <c r="EH105" s="66"/>
      <c r="EI105" s="66"/>
      <c r="EJ105" s="66"/>
      <c r="EK105" s="66"/>
      <c r="EL105" s="66"/>
      <c r="EM105" s="66"/>
      <c r="EN105" s="66"/>
      <c r="EO105" s="66"/>
      <c r="EP105" s="66"/>
      <c r="EQ105" s="66"/>
      <c r="ER105" s="66"/>
      <c r="ES105" s="66"/>
      <c r="ET105" s="66"/>
      <c r="EU105" s="66"/>
      <c r="EV105" s="66"/>
      <c r="EW105" s="66"/>
      <c r="EX105" s="66"/>
      <c r="EY105" s="66"/>
      <c r="EZ105" s="66"/>
      <c r="FA105" s="66"/>
      <c r="FB105" s="66"/>
      <c r="FC105" s="66"/>
      <c r="FD105" s="66"/>
      <c r="FE105" s="66"/>
      <c r="FF105" s="66"/>
      <c r="FG105" s="66"/>
    </row>
    <row r="106" spans="1:163" s="34" customFormat="1" x14ac:dyDescent="0.2">
      <c r="A106" s="59"/>
      <c r="B106" s="60"/>
      <c r="C106" s="60"/>
      <c r="D106" s="120">
        <f>'Step 1. Meteorological Inputs'!D121</f>
        <v>0</v>
      </c>
      <c r="E106" s="21">
        <f>'Step 1. Meteorological Inputs'!E121</f>
        <v>0</v>
      </c>
      <c r="F106" s="132">
        <f>'Step 1. Meteorological Inputs'!F121</f>
        <v>0</v>
      </c>
      <c r="G106" s="120" t="e">
        <f>IF('Step 1. Meteorological Inputs'!L121&lt;'Step 3. Saturation Storage'!H106,'Step 1. Meteorological Inputs'!L121*'Step 2. Crown parameters'!$G$25, 0)</f>
        <v>#DIV/0!</v>
      </c>
      <c r="H106" s="21" t="e">
        <f>IF('Step 1. Meteorological Inputs'!L121&gt;'Step 3. Saturation Storage'!H106, 'Step 2. Crown parameters'!$G$25*'Step 3. Saturation Storage'!H106-'Step 2. Crown parameters'!$K$25, 0)</f>
        <v>#DIV/0!</v>
      </c>
      <c r="I106" s="21" t="e">
        <f>IF('Step 1. Meteorological Inputs'!L121&gt;'Step 3. Saturation Storage'!H106,'Step 1. Meteorological Inputs'!V121*('Step 1. Meteorological Inputs'!L121-'Step 3. Saturation Storage'!H106),0)</f>
        <v>#DIV/0!</v>
      </c>
      <c r="J106" s="21" t="e">
        <f>IF('Step 1. Meteorological Inputs'!L121&gt;'Step 3. Saturation Storage'!H106,'Step 2. Crown parameters'!$K$25, 0 )</f>
        <v>#DIV/0!</v>
      </c>
      <c r="K106" s="132" t="e">
        <f t="shared" si="6"/>
        <v>#DIV/0!</v>
      </c>
      <c r="L106" s="120" t="e">
        <f>IF('Step 1. Meteorological Inputs'!L121&lt;'Step 3. Saturation Storage'!I106,'Step 1. Meteorological Inputs'!L140*'Step 2. Crown parameters'!$G$26, 0)</f>
        <v>#DIV/0!</v>
      </c>
      <c r="M106" s="21" t="e">
        <f>IF('Step 1. Meteorological Inputs'!L121&gt;'Step 3. Saturation Storage'!I106, 'Step 2. Crown parameters'!$G$26*'Step 3. Saturation Storage'!I106-'Step 2. Crown parameters'!$K$26, 0)</f>
        <v>#DIV/0!</v>
      </c>
      <c r="N106" s="21" t="e">
        <f>IF('Step 1. Meteorological Inputs'!L121&gt;'Step 3. Saturation Storage'!I106,'Step 1. Meteorological Inputs'!V121*('Step 1. Meteorological Inputs'!L121-'Step 3. Saturation Storage'!I106),0)</f>
        <v>#DIV/0!</v>
      </c>
      <c r="O106" s="21" t="e">
        <f>IF('Step 1. Meteorological Inputs'!L121&gt;'Step 3. Saturation Storage'!I106,'Step 2. Crown parameters'!$K$26, 0 )</f>
        <v>#DIV/0!</v>
      </c>
      <c r="P106" s="132" t="e">
        <f t="shared" si="7"/>
        <v>#DIV/0!</v>
      </c>
      <c r="Q106" s="120" t="e">
        <f>IF('Step 1. Meteorological Inputs'!L121&lt;'Step 3. Saturation Storage'!J106,'Step 1. Meteorological Inputs'!L121*'Step 2. Crown parameters'!$G$27, 0)</f>
        <v>#DIV/0!</v>
      </c>
      <c r="R106" s="21" t="e">
        <f>IF('Step 1. Meteorological Inputs'!L121&gt;'Step 3. Saturation Storage'!J106, 'Step 2. Crown parameters'!$G$27*'Step 3. Saturation Storage'!J106-'Step 2. Crown parameters'!$K$27, 0)</f>
        <v>#DIV/0!</v>
      </c>
      <c r="S106" s="21" t="e">
        <f>IF('Step 1. Meteorological Inputs'!L121&gt;'Step 3. Saturation Storage'!J106,'Step 1. Meteorological Inputs'!V121*('Step 1. Meteorological Inputs'!L121-'Step 3. Saturation Storage'!J106),0)</f>
        <v>#DIV/0!</v>
      </c>
      <c r="T106" s="21" t="e">
        <f>IF('Step 1. Meteorological Inputs'!L121&gt;'Step 3. Saturation Storage'!J106,'Step 2. Crown parameters'!$K$27, 0 )</f>
        <v>#DIV/0!</v>
      </c>
      <c r="U106" s="132" t="e">
        <f t="shared" si="8"/>
        <v>#DIV/0!</v>
      </c>
      <c r="V106" s="120" t="e">
        <f>IF('Step 1. Meteorological Inputs'!L121&lt;'Step 3. Saturation Storage'!K106,'Step 1. Meteorological Inputs'!L121*'Step 2. Crown parameters'!$G$28, 0)</f>
        <v>#DIV/0!</v>
      </c>
      <c r="W106" s="21" t="e">
        <f>IF('Step 1. Meteorological Inputs'!L121&gt;'Step 3. Saturation Storage'!K106, 'Step 2. Crown parameters'!$G$28*'Step 3. Saturation Storage'!K106-'Step 2. Crown parameters'!$K$28, 0)</f>
        <v>#DIV/0!</v>
      </c>
      <c r="X106" s="21" t="e">
        <f>IF('Step 1. Meteorological Inputs'!L121&gt;'Step 3. Saturation Storage'!K106,'Step 1. Meteorological Inputs'!V121*('Step 1. Meteorological Inputs'!L121-'Step 3. Saturation Storage'!K106),0)</f>
        <v>#DIV/0!</v>
      </c>
      <c r="Y106" s="21" t="e">
        <f>IF('Step 1. Meteorological Inputs'!L121&gt;'Step 3. Saturation Storage'!K106,'Step 2. Crown parameters'!$K$28, 0 )</f>
        <v>#DIV/0!</v>
      </c>
      <c r="Z106" s="132" t="e">
        <f t="shared" si="9"/>
        <v>#DIV/0!</v>
      </c>
      <c r="AA106" s="120" t="e">
        <f>IF('Step 1. Meteorological Inputs'!L121&lt;'Step 3. Saturation Storage'!L106,'Step 1. Meteorological Inputs'!L121*'Step 2. Crown parameters'!$G$29, 0)</f>
        <v>#DIV/0!</v>
      </c>
      <c r="AB106" s="21" t="e">
        <f>IF('Step 1. Meteorological Inputs'!L121&gt;'Step 3. Saturation Storage'!L106, 'Step 2. Crown parameters'!$G$29*'Step 3. Saturation Storage'!L106-'Step 2. Crown parameters'!$K$29, 0)</f>
        <v>#DIV/0!</v>
      </c>
      <c r="AC106" s="21" t="e">
        <f>IF('Step 1. Meteorological Inputs'!L121&gt;'Step 3. Saturation Storage'!L106,'Step 1. Meteorological Inputs'!V121*('Step 1. Meteorological Inputs'!L121-'Step 3. Saturation Storage'!L106),0)</f>
        <v>#DIV/0!</v>
      </c>
      <c r="AD106" s="21" t="e">
        <f>IF('Step 1. Meteorological Inputs'!L121&gt;'Step 3. Saturation Storage'!L106,'Step 2. Crown parameters'!$K$29, 0 )</f>
        <v>#DIV/0!</v>
      </c>
      <c r="AE106" s="132" t="e">
        <f t="shared" si="10"/>
        <v>#DIV/0!</v>
      </c>
      <c r="AF106" s="120" t="e">
        <f>IF('Step 1. Meteorological Inputs'!L121&lt;'Step 3. Saturation Storage'!M106,'Step 1. Meteorological Inputs'!L121*'Step 2. Crown parameters'!$G$30, 0)</f>
        <v>#DIV/0!</v>
      </c>
      <c r="AG106" s="21" t="e">
        <f>IF('Step 1. Meteorological Inputs'!L121&gt;'Step 3. Saturation Storage'!M106, 'Step 2. Crown parameters'!$G$30*'Step 3. Saturation Storage'!M106-'Step 2. Crown parameters'!$K$30, 0)</f>
        <v>#DIV/0!</v>
      </c>
      <c r="AH106" s="21" t="e">
        <f>IF('Step 1. Meteorological Inputs'!L121&gt;'Step 3. Saturation Storage'!M106,'Step 1. Meteorological Inputs'!V121*('Step 1. Meteorological Inputs'!L121-'Step 3. Saturation Storage'!M106),0)</f>
        <v>#DIV/0!</v>
      </c>
      <c r="AI106" s="21" t="e">
        <f>IF('Step 1. Meteorological Inputs'!L121&gt;'Step 3. Saturation Storage'!M106,'Step 2. Crown parameters'!$K$30, 0 )</f>
        <v>#DIV/0!</v>
      </c>
      <c r="AJ106" s="132" t="e">
        <f t="shared" si="11"/>
        <v>#DIV/0!</v>
      </c>
      <c r="AK106" s="66"/>
      <c r="AL106" s="66"/>
      <c r="AM106" s="66"/>
      <c r="AN106" s="66"/>
      <c r="AO106" s="66"/>
      <c r="AP106" s="66"/>
      <c r="AQ106" s="66"/>
      <c r="AR106" s="66"/>
      <c r="AS106" s="66"/>
      <c r="AT106" s="66"/>
      <c r="AU106" s="66"/>
      <c r="AV106" s="66"/>
      <c r="AW106" s="66"/>
      <c r="AX106" s="66"/>
      <c r="AY106" s="66"/>
      <c r="AZ106" s="66"/>
      <c r="BA106" s="66"/>
      <c r="BB106" s="66"/>
      <c r="BC106" s="66"/>
      <c r="BD106" s="66"/>
      <c r="BE106" s="66"/>
      <c r="BF106" s="66"/>
      <c r="BG106" s="66"/>
      <c r="BH106" s="66"/>
      <c r="BI106" s="66"/>
      <c r="BJ106" s="66"/>
      <c r="BK106" s="66"/>
      <c r="BL106" s="66"/>
      <c r="BM106" s="66"/>
      <c r="BN106" s="66"/>
      <c r="BO106" s="66"/>
      <c r="BP106" s="66"/>
      <c r="BQ106" s="66"/>
      <c r="BR106" s="66"/>
      <c r="BS106" s="66"/>
      <c r="BT106" s="66"/>
      <c r="BU106" s="66"/>
      <c r="BV106" s="66"/>
      <c r="BW106" s="66"/>
      <c r="BX106" s="66"/>
      <c r="BY106" s="66"/>
      <c r="BZ106" s="66"/>
      <c r="CA106" s="66"/>
      <c r="CB106" s="66"/>
      <c r="CC106" s="66"/>
      <c r="CD106" s="66"/>
      <c r="CE106" s="66"/>
      <c r="CF106" s="66"/>
      <c r="CG106" s="66"/>
      <c r="CH106" s="66"/>
      <c r="CI106" s="66"/>
      <c r="CJ106" s="66"/>
      <c r="CK106" s="66"/>
      <c r="CL106" s="66"/>
      <c r="CM106" s="66"/>
      <c r="CN106" s="66"/>
      <c r="CO106" s="66"/>
      <c r="CP106" s="66"/>
      <c r="CQ106" s="66"/>
      <c r="CR106" s="66"/>
      <c r="CS106" s="66"/>
      <c r="CT106" s="66"/>
      <c r="CU106" s="66"/>
      <c r="CV106" s="66"/>
      <c r="CW106" s="66"/>
      <c r="CX106" s="66"/>
      <c r="CY106" s="66"/>
      <c r="CZ106" s="66"/>
      <c r="DA106" s="66"/>
      <c r="DB106" s="66"/>
      <c r="DC106" s="66"/>
      <c r="DD106" s="66"/>
      <c r="DE106" s="66"/>
      <c r="DF106" s="66"/>
      <c r="DG106" s="66"/>
      <c r="DH106" s="66"/>
      <c r="DI106" s="66"/>
      <c r="DJ106" s="66"/>
      <c r="DK106" s="66"/>
      <c r="DL106" s="66"/>
      <c r="DM106" s="66"/>
      <c r="DN106" s="66"/>
      <c r="DO106" s="66"/>
      <c r="DP106" s="66"/>
      <c r="DQ106" s="66"/>
      <c r="DR106" s="66"/>
      <c r="DS106" s="66"/>
      <c r="DT106" s="66"/>
      <c r="DU106" s="66"/>
      <c r="DV106" s="66"/>
      <c r="DW106" s="66"/>
      <c r="DX106" s="66"/>
      <c r="DY106" s="66"/>
      <c r="DZ106" s="66"/>
      <c r="EA106" s="66"/>
      <c r="EB106" s="66"/>
      <c r="EC106" s="66"/>
      <c r="ED106" s="66"/>
      <c r="EE106" s="66"/>
      <c r="EF106" s="66"/>
      <c r="EG106" s="66"/>
      <c r="EH106" s="66"/>
      <c r="EI106" s="66"/>
      <c r="EJ106" s="66"/>
      <c r="EK106" s="66"/>
      <c r="EL106" s="66"/>
      <c r="EM106" s="66"/>
      <c r="EN106" s="66"/>
      <c r="EO106" s="66"/>
      <c r="EP106" s="66"/>
      <c r="EQ106" s="66"/>
      <c r="ER106" s="66"/>
      <c r="ES106" s="66"/>
      <c r="ET106" s="66"/>
      <c r="EU106" s="66"/>
      <c r="EV106" s="66"/>
      <c r="EW106" s="66"/>
      <c r="EX106" s="66"/>
      <c r="EY106" s="66"/>
      <c r="EZ106" s="66"/>
      <c r="FA106" s="66"/>
      <c r="FB106" s="66"/>
      <c r="FC106" s="66"/>
      <c r="FD106" s="66"/>
      <c r="FE106" s="66"/>
      <c r="FF106" s="66"/>
      <c r="FG106" s="66"/>
    </row>
    <row r="107" spans="1:163" s="3" customFormat="1" x14ac:dyDescent="0.2">
      <c r="A107" s="59"/>
      <c r="B107" s="60"/>
      <c r="C107" s="60"/>
      <c r="D107" s="122">
        <f>'Step 1. Meteorological Inputs'!D122</f>
        <v>0</v>
      </c>
      <c r="E107" s="23">
        <f>'Step 1. Meteorological Inputs'!E122</f>
        <v>0</v>
      </c>
      <c r="F107" s="140">
        <f>'Step 1. Meteorological Inputs'!F122</f>
        <v>0</v>
      </c>
      <c r="G107" s="122" t="e">
        <f>IF('Step 1. Meteorological Inputs'!L122&lt;'Step 3. Saturation Storage'!H107,'Step 1. Meteorological Inputs'!L122*'Step 2. Crown parameters'!$G$31, 0)</f>
        <v>#DIV/0!</v>
      </c>
      <c r="H107" s="23" t="e">
        <f>IF('Step 1. Meteorological Inputs'!L122&gt;'Step 3. Saturation Storage'!H107, 'Step 2. Crown parameters'!$G$31*'Step 3. Saturation Storage'!H107-'Step 2. Crown parameters'!$K$31, 0)</f>
        <v>#DIV/0!</v>
      </c>
      <c r="I107" s="23" t="e">
        <f>IF('Step 1. Meteorological Inputs'!L122&gt;'Step 3. Saturation Storage'!H107,'Step 1. Meteorological Inputs'!V122*('Step 1. Meteorological Inputs'!L122-'Step 3. Saturation Storage'!H107),0)</f>
        <v>#DIV/0!</v>
      </c>
      <c r="J107" s="23" t="e">
        <f>IF('Step 1. Meteorological Inputs'!L122&gt;'Step 3. Saturation Storage'!H107,'Step 2. Crown parameters'!$K$31, 0 )</f>
        <v>#DIV/0!</v>
      </c>
      <c r="K107" s="140" t="e">
        <f t="shared" si="6"/>
        <v>#DIV/0!</v>
      </c>
      <c r="L107" s="122" t="e">
        <f>IF('Step 1. Meteorological Inputs'!L122&lt;'Step 3. Saturation Storage'!I107,'Step 1. Meteorological Inputs'!L183*'Step 2. Crown parameters'!$G$32, 0)</f>
        <v>#DIV/0!</v>
      </c>
      <c r="M107" s="23" t="e">
        <f>IF('Step 1. Meteorological Inputs'!L122&gt;'Step 3. Saturation Storage'!I107, 'Step 2. Crown parameters'!$G$32*'Step 3. Saturation Storage'!I107-'Step 2. Crown parameters'!$K$32, 0)</f>
        <v>#DIV/0!</v>
      </c>
      <c r="N107" s="23" t="e">
        <f>IF('Step 1. Meteorological Inputs'!L122&gt;'Step 3. Saturation Storage'!I107,'Step 1. Meteorological Inputs'!V122*('Step 1. Meteorological Inputs'!L122-'Step 3. Saturation Storage'!I107),0)</f>
        <v>#DIV/0!</v>
      </c>
      <c r="O107" s="23" t="e">
        <f>IF('Step 1. Meteorological Inputs'!L122&gt;'Step 3. Saturation Storage'!I107,'Step 2. Crown parameters'!$K$32, 0 )</f>
        <v>#DIV/0!</v>
      </c>
      <c r="P107" s="140" t="e">
        <f t="shared" si="7"/>
        <v>#DIV/0!</v>
      </c>
      <c r="Q107" s="122" t="e">
        <f>IF('Step 1. Meteorological Inputs'!L122&lt;'Step 3. Saturation Storage'!J107,'Step 1. Meteorological Inputs'!L122*'Step 2. Crown parameters'!$G$33, 0)</f>
        <v>#DIV/0!</v>
      </c>
      <c r="R107" s="23" t="e">
        <f>IF('Step 1. Meteorological Inputs'!L122&gt;'Step 3. Saturation Storage'!J107, 'Step 2. Crown parameters'!$G$33*'Step 3. Saturation Storage'!J107-'Step 2. Crown parameters'!$K$33, 0)</f>
        <v>#DIV/0!</v>
      </c>
      <c r="S107" s="23" t="e">
        <f>IF('Step 1. Meteorological Inputs'!L122&gt;'Step 3. Saturation Storage'!J107,'Step 1. Meteorological Inputs'!V122*('Step 1. Meteorological Inputs'!L122-'Step 3. Saturation Storage'!J107),0)</f>
        <v>#DIV/0!</v>
      </c>
      <c r="T107" s="23" t="e">
        <f>IF('Step 1. Meteorological Inputs'!L122&gt;'Step 3. Saturation Storage'!J107,'Step 2. Crown parameters'!$K$33, 0 )</f>
        <v>#DIV/0!</v>
      </c>
      <c r="U107" s="140" t="e">
        <f t="shared" si="8"/>
        <v>#DIV/0!</v>
      </c>
      <c r="V107" s="122" t="e">
        <f>IF('Step 1. Meteorological Inputs'!L122&lt;'Step 3. Saturation Storage'!K107,'Step 1. Meteorological Inputs'!L122*'Step 2. Crown parameters'!$G$34, 0)</f>
        <v>#DIV/0!</v>
      </c>
      <c r="W107" s="23" t="e">
        <f>IF('Step 1. Meteorological Inputs'!L122&gt;'Step 3. Saturation Storage'!K107, 'Step 2. Crown parameters'!$G$34*'Step 3. Saturation Storage'!K107-'Step 2. Crown parameters'!$K$34, 0)</f>
        <v>#DIV/0!</v>
      </c>
      <c r="X107" s="23" t="e">
        <f>IF('Step 1. Meteorological Inputs'!L122&gt;'Step 3. Saturation Storage'!K107,'Step 1. Meteorological Inputs'!V122*('Step 1. Meteorological Inputs'!L122-'Step 3. Saturation Storage'!K107),0)</f>
        <v>#DIV/0!</v>
      </c>
      <c r="Y107" s="23" t="e">
        <f>IF('Step 1. Meteorological Inputs'!L122&gt;'Step 3. Saturation Storage'!K107,'Step 2. Crown parameters'!$K$34, 0 )</f>
        <v>#DIV/0!</v>
      </c>
      <c r="Z107" s="140" t="e">
        <f t="shared" si="9"/>
        <v>#DIV/0!</v>
      </c>
      <c r="AA107" s="122" t="e">
        <f>IF('Step 1. Meteorological Inputs'!L122&lt;'Step 3. Saturation Storage'!L107,'Step 1. Meteorological Inputs'!L122*'Step 2. Crown parameters'!$G$35, 0)</f>
        <v>#DIV/0!</v>
      </c>
      <c r="AB107" s="23" t="e">
        <f>IF('Step 1. Meteorological Inputs'!L122&gt;'Step 3. Saturation Storage'!L107, 'Step 2. Crown parameters'!$G$35*'Step 3. Saturation Storage'!L107-'Step 2. Crown parameters'!$K$35, 0)</f>
        <v>#DIV/0!</v>
      </c>
      <c r="AC107" s="23" t="e">
        <f>IF('Step 1. Meteorological Inputs'!L122&gt;'Step 3. Saturation Storage'!L107,'Step 1. Meteorological Inputs'!V122*('Step 1. Meteorological Inputs'!L122-'Step 3. Saturation Storage'!L107),0)</f>
        <v>#DIV/0!</v>
      </c>
      <c r="AD107" s="23" t="e">
        <f>IF('Step 1. Meteorological Inputs'!L122&gt;'Step 3. Saturation Storage'!L107,'Step 2. Crown parameters'!$K$35, 0 )</f>
        <v>#DIV/0!</v>
      </c>
      <c r="AE107" s="140" t="e">
        <f t="shared" si="10"/>
        <v>#DIV/0!</v>
      </c>
      <c r="AF107" s="122" t="e">
        <f>IF('Step 1. Meteorological Inputs'!L122&lt;'Step 3. Saturation Storage'!M107,'Step 1. Meteorological Inputs'!L122*'Step 2. Crown parameters'!$G$36, 0)</f>
        <v>#DIV/0!</v>
      </c>
      <c r="AG107" s="23" t="e">
        <f>IF('Step 1. Meteorological Inputs'!L122&gt;'Step 3. Saturation Storage'!M107, 'Step 2. Crown parameters'!$G$36*'Step 3. Saturation Storage'!M107-'Step 2. Crown parameters'!$K$36, 0)</f>
        <v>#DIV/0!</v>
      </c>
      <c r="AH107" s="23" t="e">
        <f>IF('Step 1. Meteorological Inputs'!L122&gt;'Step 3. Saturation Storage'!M107,'Step 1. Meteorological Inputs'!V122*('Step 1. Meteorological Inputs'!L122-'Step 3. Saturation Storage'!M107),0)</f>
        <v>#DIV/0!</v>
      </c>
      <c r="AI107" s="23" t="e">
        <f>IF('Step 1. Meteorological Inputs'!L122&gt;'Step 3. Saturation Storage'!M107,'Step 2. Crown parameters'!$K$36, 0 )</f>
        <v>#DIV/0!</v>
      </c>
      <c r="AJ107" s="140" t="e">
        <f t="shared" ref="AJ107:AJ195" si="12">AF107+AG107+AH107+AI107</f>
        <v>#DIV/0!</v>
      </c>
      <c r="AK107" s="66"/>
      <c r="AL107" s="66"/>
      <c r="AM107" s="66"/>
      <c r="AN107" s="66"/>
      <c r="AO107" s="66"/>
      <c r="AP107" s="66"/>
      <c r="AQ107" s="66"/>
      <c r="AR107" s="66"/>
      <c r="AS107" s="66"/>
      <c r="AT107" s="66"/>
      <c r="AU107" s="66"/>
      <c r="AV107" s="66"/>
      <c r="AW107" s="66"/>
      <c r="AX107" s="66"/>
      <c r="AY107" s="66"/>
      <c r="AZ107" s="66"/>
      <c r="BA107" s="66"/>
      <c r="BB107" s="66"/>
      <c r="BC107" s="66"/>
      <c r="BD107" s="66"/>
      <c r="BE107" s="66"/>
      <c r="BF107" s="66"/>
      <c r="BG107" s="66"/>
      <c r="BH107" s="66"/>
      <c r="BI107" s="66"/>
      <c r="BJ107" s="66"/>
      <c r="BK107" s="66"/>
      <c r="BL107" s="66"/>
      <c r="BM107" s="66"/>
      <c r="BN107" s="66"/>
      <c r="BO107" s="66"/>
      <c r="BP107" s="66"/>
      <c r="BQ107" s="66"/>
      <c r="BR107" s="66"/>
      <c r="BS107" s="66"/>
      <c r="BT107" s="66"/>
      <c r="BU107" s="66"/>
      <c r="BV107" s="66"/>
      <c r="BW107" s="66"/>
      <c r="BX107" s="66"/>
      <c r="BY107" s="66"/>
      <c r="BZ107" s="66"/>
      <c r="CA107" s="66"/>
      <c r="CB107" s="66"/>
      <c r="CC107" s="66"/>
      <c r="CD107" s="66"/>
      <c r="CE107" s="66"/>
      <c r="CF107" s="66"/>
      <c r="CG107" s="66"/>
      <c r="CH107" s="66"/>
      <c r="CI107" s="66"/>
      <c r="CJ107" s="66"/>
      <c r="CK107" s="66"/>
      <c r="CL107" s="66"/>
      <c r="CM107" s="66"/>
      <c r="CN107" s="66"/>
      <c r="CO107" s="66"/>
      <c r="CP107" s="66"/>
      <c r="CQ107" s="66"/>
      <c r="CR107" s="66"/>
      <c r="CS107" s="66"/>
      <c r="CT107" s="66"/>
      <c r="CU107" s="66"/>
      <c r="CV107" s="66"/>
      <c r="CW107" s="66"/>
      <c r="CX107" s="66"/>
      <c r="CY107" s="66"/>
      <c r="CZ107" s="66"/>
      <c r="DA107" s="66"/>
      <c r="DB107" s="66"/>
      <c r="DC107" s="66"/>
      <c r="DD107" s="66"/>
      <c r="DE107" s="66"/>
      <c r="DF107" s="66"/>
      <c r="DG107" s="66"/>
      <c r="DH107" s="66"/>
      <c r="DI107" s="66"/>
      <c r="DJ107" s="66"/>
      <c r="DK107" s="66"/>
      <c r="DL107" s="66"/>
      <c r="DM107" s="66"/>
      <c r="DN107" s="66"/>
      <c r="DO107" s="66"/>
      <c r="DP107" s="66"/>
      <c r="DQ107" s="66"/>
      <c r="DR107" s="66"/>
      <c r="DS107" s="66"/>
      <c r="DT107" s="66"/>
      <c r="DU107" s="66"/>
      <c r="DV107" s="66"/>
      <c r="DW107" s="66"/>
      <c r="DX107" s="66"/>
      <c r="DY107" s="66"/>
      <c r="DZ107" s="66"/>
      <c r="EA107" s="66"/>
      <c r="EB107" s="66"/>
      <c r="EC107" s="66"/>
      <c r="ED107" s="66"/>
      <c r="EE107" s="66"/>
      <c r="EF107" s="66"/>
      <c r="EG107" s="66"/>
      <c r="EH107" s="66"/>
      <c r="EI107" s="66"/>
      <c r="EJ107" s="66"/>
      <c r="EK107" s="66"/>
      <c r="EL107" s="66"/>
      <c r="EM107" s="66"/>
      <c r="EN107" s="66"/>
      <c r="EO107" s="66"/>
      <c r="EP107" s="66"/>
      <c r="EQ107" s="66"/>
      <c r="ER107" s="66"/>
      <c r="ES107" s="66"/>
      <c r="ET107" s="66"/>
      <c r="EU107" s="66"/>
      <c r="EV107" s="66"/>
      <c r="EW107" s="66"/>
      <c r="EX107" s="66"/>
      <c r="EY107" s="66"/>
      <c r="EZ107" s="66"/>
      <c r="FA107" s="66"/>
      <c r="FB107" s="66"/>
      <c r="FC107" s="66"/>
      <c r="FD107" s="66"/>
      <c r="FE107" s="66"/>
      <c r="FF107" s="66"/>
      <c r="FG107" s="66"/>
    </row>
    <row r="108" spans="1:163" s="3" customFormat="1" x14ac:dyDescent="0.2">
      <c r="A108" s="59"/>
      <c r="B108" s="60"/>
      <c r="C108" s="60"/>
      <c r="D108" s="122">
        <f>'Step 1. Meteorological Inputs'!D123</f>
        <v>0</v>
      </c>
      <c r="E108" s="23">
        <f>'Step 1. Meteorological Inputs'!E123</f>
        <v>0</v>
      </c>
      <c r="F108" s="140">
        <f>'Step 1. Meteorological Inputs'!F123</f>
        <v>0</v>
      </c>
      <c r="G108" s="122" t="e">
        <f>IF('Step 1. Meteorological Inputs'!L123&lt;'Step 3. Saturation Storage'!H108,'Step 1. Meteorological Inputs'!L123*'Step 2. Crown parameters'!$G$31, 0)</f>
        <v>#DIV/0!</v>
      </c>
      <c r="H108" s="23" t="e">
        <f>IF('Step 1. Meteorological Inputs'!L123&gt;'Step 3. Saturation Storage'!H108, 'Step 2. Crown parameters'!$G$31*'Step 3. Saturation Storage'!H108-'Step 2. Crown parameters'!$K$31, 0)</f>
        <v>#DIV/0!</v>
      </c>
      <c r="I108" s="23" t="e">
        <f>IF('Step 1. Meteorological Inputs'!L123&gt;'Step 3. Saturation Storage'!H108,'Step 1. Meteorological Inputs'!V123*('Step 1. Meteorological Inputs'!L123-'Step 3. Saturation Storage'!H108),0)</f>
        <v>#DIV/0!</v>
      </c>
      <c r="J108" s="23" t="e">
        <f>IF('Step 1. Meteorological Inputs'!L123&gt;'Step 3. Saturation Storage'!H108,'Step 2. Crown parameters'!$K$31, 0 )</f>
        <v>#DIV/0!</v>
      </c>
      <c r="K108" s="140" t="e">
        <f t="shared" si="6"/>
        <v>#DIV/0!</v>
      </c>
      <c r="L108" s="122" t="e">
        <f>IF('Step 1. Meteorological Inputs'!L123&lt;'Step 3. Saturation Storage'!I108,'Step 1. Meteorological Inputs'!L184*'Step 2. Crown parameters'!$G$32, 0)</f>
        <v>#DIV/0!</v>
      </c>
      <c r="M108" s="23" t="e">
        <f>IF('Step 1. Meteorological Inputs'!L123&gt;'Step 3. Saturation Storage'!I108, 'Step 2. Crown parameters'!$G$32*'Step 3. Saturation Storage'!I108-'Step 2. Crown parameters'!$K$32, 0)</f>
        <v>#DIV/0!</v>
      </c>
      <c r="N108" s="23" t="e">
        <f>IF('Step 1. Meteorological Inputs'!L123&gt;'Step 3. Saturation Storage'!I108,'Step 1. Meteorological Inputs'!V123*('Step 1. Meteorological Inputs'!L123-'Step 3. Saturation Storage'!I108),0)</f>
        <v>#DIV/0!</v>
      </c>
      <c r="O108" s="23" t="e">
        <f>IF('Step 1. Meteorological Inputs'!L123&gt;'Step 3. Saturation Storage'!I108,'Step 2. Crown parameters'!$K$32, 0 )</f>
        <v>#DIV/0!</v>
      </c>
      <c r="P108" s="140" t="e">
        <f t="shared" si="7"/>
        <v>#DIV/0!</v>
      </c>
      <c r="Q108" s="122" t="e">
        <f>IF('Step 1. Meteorological Inputs'!L123&lt;'Step 3. Saturation Storage'!J108,'Step 1. Meteorological Inputs'!L123*'Step 2. Crown parameters'!$G$33, 0)</f>
        <v>#DIV/0!</v>
      </c>
      <c r="R108" s="23" t="e">
        <f>IF('Step 1. Meteorological Inputs'!L123&gt;'Step 3. Saturation Storage'!J108, 'Step 2. Crown parameters'!$G$33*'Step 3. Saturation Storage'!J108-'Step 2. Crown parameters'!$K$33, 0)</f>
        <v>#DIV/0!</v>
      </c>
      <c r="S108" s="23" t="e">
        <f>IF('Step 1. Meteorological Inputs'!L123&gt;'Step 3. Saturation Storage'!J108,'Step 1. Meteorological Inputs'!V123*('Step 1. Meteorological Inputs'!L123-'Step 3. Saturation Storage'!J108),0)</f>
        <v>#DIV/0!</v>
      </c>
      <c r="T108" s="23" t="e">
        <f>IF('Step 1. Meteorological Inputs'!L123&gt;'Step 3. Saturation Storage'!J108,'Step 2. Crown parameters'!$K$33, 0 )</f>
        <v>#DIV/0!</v>
      </c>
      <c r="U108" s="140" t="e">
        <f t="shared" si="8"/>
        <v>#DIV/0!</v>
      </c>
      <c r="V108" s="122" t="e">
        <f>IF('Step 1. Meteorological Inputs'!L123&lt;'Step 3. Saturation Storage'!K108,'Step 1. Meteorological Inputs'!L123*'Step 2. Crown parameters'!$G$34, 0)</f>
        <v>#DIV/0!</v>
      </c>
      <c r="W108" s="23" t="e">
        <f>IF('Step 1. Meteorological Inputs'!L123&gt;'Step 3. Saturation Storage'!K108, 'Step 2. Crown parameters'!$G$34*'Step 3. Saturation Storage'!K108-'Step 2. Crown parameters'!$K$34, 0)</f>
        <v>#DIV/0!</v>
      </c>
      <c r="X108" s="23" t="e">
        <f>IF('Step 1. Meteorological Inputs'!L123&gt;'Step 3. Saturation Storage'!K108,'Step 1. Meteorological Inputs'!V123*('Step 1. Meteorological Inputs'!L123-'Step 3. Saturation Storage'!K108),0)</f>
        <v>#DIV/0!</v>
      </c>
      <c r="Y108" s="23" t="e">
        <f>IF('Step 1. Meteorological Inputs'!L123&gt;'Step 3. Saturation Storage'!K108,'Step 2. Crown parameters'!$K$34, 0 )</f>
        <v>#DIV/0!</v>
      </c>
      <c r="Z108" s="140" t="e">
        <f t="shared" si="9"/>
        <v>#DIV/0!</v>
      </c>
      <c r="AA108" s="122" t="e">
        <f>IF('Step 1. Meteorological Inputs'!L123&lt;'Step 3. Saturation Storage'!L108,'Step 1. Meteorological Inputs'!L123*'Step 2. Crown parameters'!$G$35, 0)</f>
        <v>#DIV/0!</v>
      </c>
      <c r="AB108" s="23" t="e">
        <f>IF('Step 1. Meteorological Inputs'!L123&gt;'Step 3. Saturation Storage'!L108, 'Step 2. Crown parameters'!$G$35*'Step 3. Saturation Storage'!L108-'Step 2. Crown parameters'!$K$35, 0)</f>
        <v>#DIV/0!</v>
      </c>
      <c r="AC108" s="23" t="e">
        <f>IF('Step 1. Meteorological Inputs'!L123&gt;'Step 3. Saturation Storage'!L108,'Step 1. Meteorological Inputs'!V123*('Step 1. Meteorological Inputs'!L123-'Step 3. Saturation Storage'!L108),0)</f>
        <v>#DIV/0!</v>
      </c>
      <c r="AD108" s="23" t="e">
        <f>IF('Step 1. Meteorological Inputs'!L123&gt;'Step 3. Saturation Storage'!L108,'Step 2. Crown parameters'!$K$35, 0 )</f>
        <v>#DIV/0!</v>
      </c>
      <c r="AE108" s="140" t="e">
        <f t="shared" si="10"/>
        <v>#DIV/0!</v>
      </c>
      <c r="AF108" s="122" t="e">
        <f>IF('Step 1. Meteorological Inputs'!L123&lt;'Step 3. Saturation Storage'!M108,'Step 1. Meteorological Inputs'!L123*'Step 2. Crown parameters'!$G$36, 0)</f>
        <v>#DIV/0!</v>
      </c>
      <c r="AG108" s="23" t="e">
        <f>IF('Step 1. Meteorological Inputs'!L123&gt;'Step 3. Saturation Storage'!M108, 'Step 2. Crown parameters'!$G$36*'Step 3. Saturation Storage'!M108-'Step 2. Crown parameters'!$K$36, 0)</f>
        <v>#DIV/0!</v>
      </c>
      <c r="AH108" s="23" t="e">
        <f>IF('Step 1. Meteorological Inputs'!L123&gt;'Step 3. Saturation Storage'!M108,'Step 1. Meteorological Inputs'!V123*('Step 1. Meteorological Inputs'!L123-'Step 3. Saturation Storage'!M108),0)</f>
        <v>#DIV/0!</v>
      </c>
      <c r="AI108" s="23" t="e">
        <f>IF('Step 1. Meteorological Inputs'!L123&gt;'Step 3. Saturation Storage'!M108,'Step 2. Crown parameters'!$K$36, 0 )</f>
        <v>#DIV/0!</v>
      </c>
      <c r="AJ108" s="140" t="e">
        <f t="shared" si="12"/>
        <v>#DIV/0!</v>
      </c>
      <c r="AK108" s="66"/>
      <c r="AL108" s="66"/>
      <c r="AM108" s="66"/>
      <c r="AN108" s="66"/>
      <c r="AO108" s="66"/>
      <c r="AP108" s="66"/>
      <c r="AQ108" s="66"/>
      <c r="AR108" s="66"/>
      <c r="AS108" s="66"/>
      <c r="AT108" s="66"/>
      <c r="AU108" s="66"/>
      <c r="AV108" s="66"/>
      <c r="AW108" s="66"/>
      <c r="AX108" s="66"/>
      <c r="AY108" s="66"/>
      <c r="AZ108" s="66"/>
      <c r="BA108" s="66"/>
      <c r="BB108" s="66"/>
      <c r="BC108" s="66"/>
      <c r="BD108" s="66"/>
      <c r="BE108" s="66"/>
      <c r="BF108" s="66"/>
      <c r="BG108" s="66"/>
      <c r="BH108" s="66"/>
      <c r="BI108" s="66"/>
      <c r="BJ108" s="66"/>
      <c r="BK108" s="66"/>
      <c r="BL108" s="66"/>
      <c r="BM108" s="66"/>
      <c r="BN108" s="66"/>
      <c r="BO108" s="66"/>
      <c r="BP108" s="66"/>
      <c r="BQ108" s="66"/>
      <c r="BR108" s="66"/>
      <c r="BS108" s="66"/>
      <c r="BT108" s="66"/>
      <c r="BU108" s="66"/>
      <c r="BV108" s="66"/>
      <c r="BW108" s="66"/>
      <c r="BX108" s="66"/>
      <c r="BY108" s="66"/>
      <c r="BZ108" s="66"/>
      <c r="CA108" s="66"/>
      <c r="CB108" s="66"/>
      <c r="CC108" s="66"/>
      <c r="CD108" s="66"/>
      <c r="CE108" s="66"/>
      <c r="CF108" s="66"/>
      <c r="CG108" s="66"/>
      <c r="CH108" s="66"/>
      <c r="CI108" s="66"/>
      <c r="CJ108" s="66"/>
      <c r="CK108" s="66"/>
      <c r="CL108" s="66"/>
      <c r="CM108" s="66"/>
      <c r="CN108" s="66"/>
      <c r="CO108" s="66"/>
      <c r="CP108" s="66"/>
      <c r="CQ108" s="66"/>
      <c r="CR108" s="66"/>
      <c r="CS108" s="66"/>
      <c r="CT108" s="66"/>
      <c r="CU108" s="66"/>
      <c r="CV108" s="66"/>
      <c r="CW108" s="66"/>
      <c r="CX108" s="66"/>
      <c r="CY108" s="66"/>
      <c r="CZ108" s="66"/>
      <c r="DA108" s="66"/>
      <c r="DB108" s="66"/>
      <c r="DC108" s="66"/>
      <c r="DD108" s="66"/>
      <c r="DE108" s="66"/>
      <c r="DF108" s="66"/>
      <c r="DG108" s="66"/>
      <c r="DH108" s="66"/>
      <c r="DI108" s="66"/>
      <c r="DJ108" s="66"/>
      <c r="DK108" s="66"/>
      <c r="DL108" s="66"/>
      <c r="DM108" s="66"/>
      <c r="DN108" s="66"/>
      <c r="DO108" s="66"/>
      <c r="DP108" s="66"/>
      <c r="DQ108" s="66"/>
      <c r="DR108" s="66"/>
      <c r="DS108" s="66"/>
      <c r="DT108" s="66"/>
      <c r="DU108" s="66"/>
      <c r="DV108" s="66"/>
      <c r="DW108" s="66"/>
      <c r="DX108" s="66"/>
      <c r="DY108" s="66"/>
      <c r="DZ108" s="66"/>
      <c r="EA108" s="66"/>
      <c r="EB108" s="66"/>
      <c r="EC108" s="66"/>
      <c r="ED108" s="66"/>
      <c r="EE108" s="66"/>
      <c r="EF108" s="66"/>
      <c r="EG108" s="66"/>
      <c r="EH108" s="66"/>
      <c r="EI108" s="66"/>
      <c r="EJ108" s="66"/>
      <c r="EK108" s="66"/>
      <c r="EL108" s="66"/>
      <c r="EM108" s="66"/>
      <c r="EN108" s="66"/>
      <c r="EO108" s="66"/>
      <c r="EP108" s="66"/>
      <c r="EQ108" s="66"/>
      <c r="ER108" s="66"/>
      <c r="ES108" s="66"/>
      <c r="ET108" s="66"/>
      <c r="EU108" s="66"/>
      <c r="EV108" s="66"/>
      <c r="EW108" s="66"/>
      <c r="EX108" s="66"/>
      <c r="EY108" s="66"/>
      <c r="EZ108" s="66"/>
      <c r="FA108" s="66"/>
      <c r="FB108" s="66"/>
      <c r="FC108" s="66"/>
      <c r="FD108" s="66"/>
      <c r="FE108" s="66"/>
      <c r="FF108" s="66"/>
      <c r="FG108" s="66"/>
    </row>
    <row r="109" spans="1:163" s="3" customFormat="1" x14ac:dyDescent="0.2">
      <c r="A109" s="59"/>
      <c r="B109" s="60"/>
      <c r="C109" s="60"/>
      <c r="D109" s="122">
        <f>'Step 1. Meteorological Inputs'!D124</f>
        <v>0</v>
      </c>
      <c r="E109" s="23">
        <f>'Step 1. Meteorological Inputs'!E124</f>
        <v>0</v>
      </c>
      <c r="F109" s="140">
        <f>'Step 1. Meteorological Inputs'!F124</f>
        <v>0</v>
      </c>
      <c r="G109" s="122" t="e">
        <f>IF('Step 1. Meteorological Inputs'!L124&lt;'Step 3. Saturation Storage'!H109,'Step 1. Meteorological Inputs'!L124*'Step 2. Crown parameters'!$G$31, 0)</f>
        <v>#DIV/0!</v>
      </c>
      <c r="H109" s="23" t="e">
        <f>IF('Step 1. Meteorological Inputs'!L124&gt;'Step 3. Saturation Storage'!H109, 'Step 2. Crown parameters'!$G$31*'Step 3. Saturation Storage'!H109-'Step 2. Crown parameters'!$K$31, 0)</f>
        <v>#DIV/0!</v>
      </c>
      <c r="I109" s="23" t="e">
        <f>IF('Step 1. Meteorological Inputs'!L124&gt;'Step 3. Saturation Storage'!H109,'Step 1. Meteorological Inputs'!V124*('Step 1. Meteorological Inputs'!L124-'Step 3. Saturation Storage'!H109),0)</f>
        <v>#DIV/0!</v>
      </c>
      <c r="J109" s="23" t="e">
        <f>IF('Step 1. Meteorological Inputs'!L124&gt;'Step 3. Saturation Storage'!H109,'Step 2. Crown parameters'!$K$31, 0 )</f>
        <v>#DIV/0!</v>
      </c>
      <c r="K109" s="140" t="e">
        <f t="shared" si="6"/>
        <v>#DIV/0!</v>
      </c>
      <c r="L109" s="122" t="e">
        <f>IF('Step 1. Meteorological Inputs'!L124&lt;'Step 3. Saturation Storage'!I109,'Step 1. Meteorological Inputs'!L185*'Step 2. Crown parameters'!$G$32, 0)</f>
        <v>#DIV/0!</v>
      </c>
      <c r="M109" s="23" t="e">
        <f>IF('Step 1. Meteorological Inputs'!L124&gt;'Step 3. Saturation Storage'!I109, 'Step 2. Crown parameters'!$G$32*'Step 3. Saturation Storage'!I109-'Step 2. Crown parameters'!$K$32, 0)</f>
        <v>#DIV/0!</v>
      </c>
      <c r="N109" s="23" t="e">
        <f>IF('Step 1. Meteorological Inputs'!L124&gt;'Step 3. Saturation Storage'!I109,'Step 1. Meteorological Inputs'!V124*('Step 1. Meteorological Inputs'!L124-'Step 3. Saturation Storage'!I109),0)</f>
        <v>#DIV/0!</v>
      </c>
      <c r="O109" s="23" t="e">
        <f>IF('Step 1. Meteorological Inputs'!L124&gt;'Step 3. Saturation Storage'!I109,'Step 2. Crown parameters'!$K$32, 0 )</f>
        <v>#DIV/0!</v>
      </c>
      <c r="P109" s="140" t="e">
        <f t="shared" si="7"/>
        <v>#DIV/0!</v>
      </c>
      <c r="Q109" s="122" t="e">
        <f>IF('Step 1. Meteorological Inputs'!L124&lt;'Step 3. Saturation Storage'!J109,'Step 1. Meteorological Inputs'!L124*'Step 2. Crown parameters'!$G$33, 0)</f>
        <v>#DIV/0!</v>
      </c>
      <c r="R109" s="23" t="e">
        <f>IF('Step 1. Meteorological Inputs'!L124&gt;'Step 3. Saturation Storage'!J109, 'Step 2. Crown parameters'!$G$33*'Step 3. Saturation Storage'!J109-'Step 2. Crown parameters'!$K$33, 0)</f>
        <v>#DIV/0!</v>
      </c>
      <c r="S109" s="23" t="e">
        <f>IF('Step 1. Meteorological Inputs'!L124&gt;'Step 3. Saturation Storage'!J109,'Step 1. Meteorological Inputs'!V124*('Step 1. Meteorological Inputs'!L124-'Step 3. Saturation Storage'!J109),0)</f>
        <v>#DIV/0!</v>
      </c>
      <c r="T109" s="23" t="e">
        <f>IF('Step 1. Meteorological Inputs'!L124&gt;'Step 3. Saturation Storage'!J109,'Step 2. Crown parameters'!$K$33, 0 )</f>
        <v>#DIV/0!</v>
      </c>
      <c r="U109" s="140" t="e">
        <f t="shared" si="8"/>
        <v>#DIV/0!</v>
      </c>
      <c r="V109" s="122" t="e">
        <f>IF('Step 1. Meteorological Inputs'!L124&lt;'Step 3. Saturation Storage'!K109,'Step 1. Meteorological Inputs'!L124*'Step 2. Crown parameters'!$G$34, 0)</f>
        <v>#DIV/0!</v>
      </c>
      <c r="W109" s="23" t="e">
        <f>IF('Step 1. Meteorological Inputs'!L124&gt;'Step 3. Saturation Storage'!K109, 'Step 2. Crown parameters'!$G$34*'Step 3. Saturation Storage'!K109-'Step 2. Crown parameters'!$K$34, 0)</f>
        <v>#DIV/0!</v>
      </c>
      <c r="X109" s="23" t="e">
        <f>IF('Step 1. Meteorological Inputs'!L124&gt;'Step 3. Saturation Storage'!K109,'Step 1. Meteorological Inputs'!V124*('Step 1. Meteorological Inputs'!L124-'Step 3. Saturation Storage'!K109),0)</f>
        <v>#DIV/0!</v>
      </c>
      <c r="Y109" s="23" t="e">
        <f>IF('Step 1. Meteorological Inputs'!L124&gt;'Step 3. Saturation Storage'!K109,'Step 2. Crown parameters'!$K$34, 0 )</f>
        <v>#DIV/0!</v>
      </c>
      <c r="Z109" s="140" t="e">
        <f t="shared" si="9"/>
        <v>#DIV/0!</v>
      </c>
      <c r="AA109" s="122" t="e">
        <f>IF('Step 1. Meteorological Inputs'!L124&lt;'Step 3. Saturation Storage'!L109,'Step 1. Meteorological Inputs'!L124*'Step 2. Crown parameters'!$G$35, 0)</f>
        <v>#DIV/0!</v>
      </c>
      <c r="AB109" s="23" t="e">
        <f>IF('Step 1. Meteorological Inputs'!L124&gt;'Step 3. Saturation Storage'!L109, 'Step 2. Crown parameters'!$G$35*'Step 3. Saturation Storage'!L109-'Step 2. Crown parameters'!$K$35, 0)</f>
        <v>#DIV/0!</v>
      </c>
      <c r="AC109" s="23" t="e">
        <f>IF('Step 1. Meteorological Inputs'!L124&gt;'Step 3. Saturation Storage'!L109,'Step 1. Meteorological Inputs'!V124*('Step 1. Meteorological Inputs'!L124-'Step 3. Saturation Storage'!L109),0)</f>
        <v>#DIV/0!</v>
      </c>
      <c r="AD109" s="23" t="e">
        <f>IF('Step 1. Meteorological Inputs'!L124&gt;'Step 3. Saturation Storage'!L109,'Step 2. Crown parameters'!$K$35, 0 )</f>
        <v>#DIV/0!</v>
      </c>
      <c r="AE109" s="140" t="e">
        <f t="shared" si="10"/>
        <v>#DIV/0!</v>
      </c>
      <c r="AF109" s="122" t="e">
        <f>IF('Step 1. Meteorological Inputs'!L124&lt;'Step 3. Saturation Storage'!M109,'Step 1. Meteorological Inputs'!L124*'Step 2. Crown parameters'!$G$36, 0)</f>
        <v>#DIV/0!</v>
      </c>
      <c r="AG109" s="23" t="e">
        <f>IF('Step 1. Meteorological Inputs'!L124&gt;'Step 3. Saturation Storage'!M109, 'Step 2. Crown parameters'!$G$36*'Step 3. Saturation Storage'!M109-'Step 2. Crown parameters'!$K$36, 0)</f>
        <v>#DIV/0!</v>
      </c>
      <c r="AH109" s="23" t="e">
        <f>IF('Step 1. Meteorological Inputs'!L124&gt;'Step 3. Saturation Storage'!M109,'Step 1. Meteorological Inputs'!V124*('Step 1. Meteorological Inputs'!L124-'Step 3. Saturation Storage'!M109),0)</f>
        <v>#DIV/0!</v>
      </c>
      <c r="AI109" s="23" t="e">
        <f>IF('Step 1. Meteorological Inputs'!L124&gt;'Step 3. Saturation Storage'!M109,'Step 2. Crown parameters'!$K$36, 0 )</f>
        <v>#DIV/0!</v>
      </c>
      <c r="AJ109" s="140" t="e">
        <f t="shared" si="12"/>
        <v>#DIV/0!</v>
      </c>
      <c r="AK109" s="66"/>
      <c r="AL109" s="66"/>
      <c r="AM109" s="66"/>
      <c r="AN109" s="66"/>
      <c r="AO109" s="66"/>
      <c r="AP109" s="66"/>
      <c r="AQ109" s="66"/>
      <c r="AR109" s="66"/>
      <c r="AS109" s="66"/>
      <c r="AT109" s="66"/>
      <c r="AU109" s="66"/>
      <c r="AV109" s="66"/>
      <c r="AW109" s="66"/>
      <c r="AX109" s="66"/>
      <c r="AY109" s="66"/>
      <c r="AZ109" s="66"/>
      <c r="BA109" s="66"/>
      <c r="BB109" s="66"/>
      <c r="BC109" s="66"/>
      <c r="BD109" s="66"/>
      <c r="BE109" s="66"/>
      <c r="BF109" s="66"/>
      <c r="BG109" s="66"/>
      <c r="BH109" s="66"/>
      <c r="BI109" s="66"/>
      <c r="BJ109" s="66"/>
      <c r="BK109" s="66"/>
      <c r="BL109" s="66"/>
      <c r="BM109" s="66"/>
      <c r="BN109" s="66"/>
      <c r="BO109" s="66"/>
      <c r="BP109" s="66"/>
      <c r="BQ109" s="66"/>
      <c r="BR109" s="66"/>
      <c r="BS109" s="66"/>
      <c r="BT109" s="66"/>
      <c r="BU109" s="66"/>
      <c r="BV109" s="66"/>
      <c r="BW109" s="66"/>
      <c r="BX109" s="66"/>
      <c r="BY109" s="66"/>
      <c r="BZ109" s="66"/>
      <c r="CA109" s="66"/>
      <c r="CB109" s="66"/>
      <c r="CC109" s="66"/>
      <c r="CD109" s="66"/>
      <c r="CE109" s="66"/>
      <c r="CF109" s="66"/>
      <c r="CG109" s="66"/>
      <c r="CH109" s="66"/>
      <c r="CI109" s="66"/>
      <c r="CJ109" s="66"/>
      <c r="CK109" s="66"/>
      <c r="CL109" s="66"/>
      <c r="CM109" s="66"/>
      <c r="CN109" s="66"/>
      <c r="CO109" s="66"/>
      <c r="CP109" s="66"/>
      <c r="CQ109" s="66"/>
      <c r="CR109" s="66"/>
      <c r="CS109" s="66"/>
      <c r="CT109" s="66"/>
      <c r="CU109" s="66"/>
      <c r="CV109" s="66"/>
      <c r="CW109" s="66"/>
      <c r="CX109" s="66"/>
      <c r="CY109" s="66"/>
      <c r="CZ109" s="66"/>
      <c r="DA109" s="66"/>
      <c r="DB109" s="66"/>
      <c r="DC109" s="66"/>
      <c r="DD109" s="66"/>
      <c r="DE109" s="66"/>
      <c r="DF109" s="66"/>
      <c r="DG109" s="66"/>
      <c r="DH109" s="66"/>
      <c r="DI109" s="66"/>
      <c r="DJ109" s="66"/>
      <c r="DK109" s="66"/>
      <c r="DL109" s="66"/>
      <c r="DM109" s="66"/>
      <c r="DN109" s="66"/>
      <c r="DO109" s="66"/>
      <c r="DP109" s="66"/>
      <c r="DQ109" s="66"/>
      <c r="DR109" s="66"/>
      <c r="DS109" s="66"/>
      <c r="DT109" s="66"/>
      <c r="DU109" s="66"/>
      <c r="DV109" s="66"/>
      <c r="DW109" s="66"/>
      <c r="DX109" s="66"/>
      <c r="DY109" s="66"/>
      <c r="DZ109" s="66"/>
      <c r="EA109" s="66"/>
      <c r="EB109" s="66"/>
      <c r="EC109" s="66"/>
      <c r="ED109" s="66"/>
      <c r="EE109" s="66"/>
      <c r="EF109" s="66"/>
      <c r="EG109" s="66"/>
      <c r="EH109" s="66"/>
      <c r="EI109" s="66"/>
      <c r="EJ109" s="66"/>
      <c r="EK109" s="66"/>
      <c r="EL109" s="66"/>
      <c r="EM109" s="66"/>
      <c r="EN109" s="66"/>
      <c r="EO109" s="66"/>
      <c r="EP109" s="66"/>
      <c r="EQ109" s="66"/>
      <c r="ER109" s="66"/>
      <c r="ES109" s="66"/>
      <c r="ET109" s="66"/>
      <c r="EU109" s="66"/>
      <c r="EV109" s="66"/>
      <c r="EW109" s="66"/>
      <c r="EX109" s="66"/>
      <c r="EY109" s="66"/>
      <c r="EZ109" s="66"/>
      <c r="FA109" s="66"/>
      <c r="FB109" s="66"/>
      <c r="FC109" s="66"/>
      <c r="FD109" s="66"/>
      <c r="FE109" s="66"/>
      <c r="FF109" s="66"/>
      <c r="FG109" s="66"/>
    </row>
    <row r="110" spans="1:163" s="3" customFormat="1" x14ac:dyDescent="0.2">
      <c r="A110" s="59"/>
      <c r="B110" s="60"/>
      <c r="C110" s="60"/>
      <c r="D110" s="122">
        <f>'Step 1. Meteorological Inputs'!D125</f>
        <v>0</v>
      </c>
      <c r="E110" s="23">
        <f>'Step 1. Meteorological Inputs'!E125</f>
        <v>0</v>
      </c>
      <c r="F110" s="140">
        <f>'Step 1. Meteorological Inputs'!F125</f>
        <v>0</v>
      </c>
      <c r="G110" s="122" t="e">
        <f>IF('Step 1. Meteorological Inputs'!L125&lt;'Step 3. Saturation Storage'!H110,'Step 1. Meteorological Inputs'!L125*'Step 2. Crown parameters'!$G$31, 0)</f>
        <v>#DIV/0!</v>
      </c>
      <c r="H110" s="23" t="e">
        <f>IF('Step 1. Meteorological Inputs'!L125&gt;'Step 3. Saturation Storage'!H110, 'Step 2. Crown parameters'!$G$31*'Step 3. Saturation Storage'!H110-'Step 2. Crown parameters'!$K$31, 0)</f>
        <v>#DIV/0!</v>
      </c>
      <c r="I110" s="23" t="e">
        <f>IF('Step 1. Meteorological Inputs'!L125&gt;'Step 3. Saturation Storage'!H110,'Step 1. Meteorological Inputs'!V125*('Step 1. Meteorological Inputs'!L125-'Step 3. Saturation Storage'!H110),0)</f>
        <v>#DIV/0!</v>
      </c>
      <c r="J110" s="23" t="e">
        <f>IF('Step 1. Meteorological Inputs'!L125&gt;'Step 3. Saturation Storage'!H110,'Step 2. Crown parameters'!$K$31, 0 )</f>
        <v>#DIV/0!</v>
      </c>
      <c r="K110" s="140" t="e">
        <f t="shared" si="6"/>
        <v>#DIV/0!</v>
      </c>
      <c r="L110" s="122" t="e">
        <f>IF('Step 1. Meteorological Inputs'!L125&lt;'Step 3. Saturation Storage'!I110,'Step 1. Meteorological Inputs'!L186*'Step 2. Crown parameters'!$G$32, 0)</f>
        <v>#DIV/0!</v>
      </c>
      <c r="M110" s="23" t="e">
        <f>IF('Step 1. Meteorological Inputs'!L125&gt;'Step 3. Saturation Storage'!I110, 'Step 2. Crown parameters'!$G$32*'Step 3. Saturation Storage'!I110-'Step 2. Crown parameters'!$K$32, 0)</f>
        <v>#DIV/0!</v>
      </c>
      <c r="N110" s="23" t="e">
        <f>IF('Step 1. Meteorological Inputs'!L125&gt;'Step 3. Saturation Storage'!I110,'Step 1. Meteorological Inputs'!V125*('Step 1. Meteorological Inputs'!L125-'Step 3. Saturation Storage'!I110),0)</f>
        <v>#DIV/0!</v>
      </c>
      <c r="O110" s="23" t="e">
        <f>IF('Step 1. Meteorological Inputs'!L125&gt;'Step 3. Saturation Storage'!I110,'Step 2. Crown parameters'!$K$32, 0 )</f>
        <v>#DIV/0!</v>
      </c>
      <c r="P110" s="140" t="e">
        <f t="shared" si="7"/>
        <v>#DIV/0!</v>
      </c>
      <c r="Q110" s="122" t="e">
        <f>IF('Step 1. Meteorological Inputs'!L125&lt;'Step 3. Saturation Storage'!J110,'Step 1. Meteorological Inputs'!L125*'Step 2. Crown parameters'!$G$33, 0)</f>
        <v>#DIV/0!</v>
      </c>
      <c r="R110" s="23" t="e">
        <f>IF('Step 1. Meteorological Inputs'!L125&gt;'Step 3. Saturation Storage'!J110, 'Step 2. Crown parameters'!$G$33*'Step 3. Saturation Storage'!J110-'Step 2. Crown parameters'!$K$33, 0)</f>
        <v>#DIV/0!</v>
      </c>
      <c r="S110" s="23" t="e">
        <f>IF('Step 1. Meteorological Inputs'!L125&gt;'Step 3. Saturation Storage'!J110,'Step 1. Meteorological Inputs'!V125*('Step 1. Meteorological Inputs'!L125-'Step 3. Saturation Storage'!J110),0)</f>
        <v>#DIV/0!</v>
      </c>
      <c r="T110" s="23" t="e">
        <f>IF('Step 1. Meteorological Inputs'!L125&gt;'Step 3. Saturation Storage'!J110,'Step 2. Crown parameters'!$K$33, 0 )</f>
        <v>#DIV/0!</v>
      </c>
      <c r="U110" s="140" t="e">
        <f t="shared" si="8"/>
        <v>#DIV/0!</v>
      </c>
      <c r="V110" s="122" t="e">
        <f>IF('Step 1. Meteorological Inputs'!L125&lt;'Step 3. Saturation Storage'!K110,'Step 1. Meteorological Inputs'!L125*'Step 2. Crown parameters'!$G$34, 0)</f>
        <v>#DIV/0!</v>
      </c>
      <c r="W110" s="23" t="e">
        <f>IF('Step 1. Meteorological Inputs'!L125&gt;'Step 3. Saturation Storage'!K110, 'Step 2. Crown parameters'!$G$34*'Step 3. Saturation Storage'!K110-'Step 2. Crown parameters'!$K$34, 0)</f>
        <v>#DIV/0!</v>
      </c>
      <c r="X110" s="23" t="e">
        <f>IF('Step 1. Meteorological Inputs'!L125&gt;'Step 3. Saturation Storage'!K110,'Step 1. Meteorological Inputs'!V125*('Step 1. Meteorological Inputs'!L125-'Step 3. Saturation Storage'!K110),0)</f>
        <v>#DIV/0!</v>
      </c>
      <c r="Y110" s="23" t="e">
        <f>IF('Step 1. Meteorological Inputs'!L125&gt;'Step 3. Saturation Storage'!K110,'Step 2. Crown parameters'!$K$34, 0 )</f>
        <v>#DIV/0!</v>
      </c>
      <c r="Z110" s="140" t="e">
        <f t="shared" si="9"/>
        <v>#DIV/0!</v>
      </c>
      <c r="AA110" s="122" t="e">
        <f>IF('Step 1. Meteorological Inputs'!L125&lt;'Step 3. Saturation Storage'!L110,'Step 1. Meteorological Inputs'!L125*'Step 2. Crown parameters'!$G$35, 0)</f>
        <v>#DIV/0!</v>
      </c>
      <c r="AB110" s="23" t="e">
        <f>IF('Step 1. Meteorological Inputs'!L125&gt;'Step 3. Saturation Storage'!L110, 'Step 2. Crown parameters'!$G$35*'Step 3. Saturation Storage'!L110-'Step 2. Crown parameters'!$K$35, 0)</f>
        <v>#DIV/0!</v>
      </c>
      <c r="AC110" s="23" t="e">
        <f>IF('Step 1. Meteorological Inputs'!L125&gt;'Step 3. Saturation Storage'!L110,'Step 1. Meteorological Inputs'!V125*('Step 1. Meteorological Inputs'!L125-'Step 3. Saturation Storage'!L110),0)</f>
        <v>#DIV/0!</v>
      </c>
      <c r="AD110" s="23" t="e">
        <f>IF('Step 1. Meteorological Inputs'!L125&gt;'Step 3. Saturation Storage'!L110,'Step 2. Crown parameters'!$K$35, 0 )</f>
        <v>#DIV/0!</v>
      </c>
      <c r="AE110" s="140" t="e">
        <f t="shared" si="10"/>
        <v>#DIV/0!</v>
      </c>
      <c r="AF110" s="122" t="e">
        <f>IF('Step 1. Meteorological Inputs'!L125&lt;'Step 3. Saturation Storage'!M110,'Step 1. Meteorological Inputs'!L125*'Step 2. Crown parameters'!$G$36, 0)</f>
        <v>#DIV/0!</v>
      </c>
      <c r="AG110" s="23" t="e">
        <f>IF('Step 1. Meteorological Inputs'!L125&gt;'Step 3. Saturation Storage'!M110, 'Step 2. Crown parameters'!$G$36*'Step 3. Saturation Storage'!M110-'Step 2. Crown parameters'!$K$36, 0)</f>
        <v>#DIV/0!</v>
      </c>
      <c r="AH110" s="23" t="e">
        <f>IF('Step 1. Meteorological Inputs'!L125&gt;'Step 3. Saturation Storage'!M110,'Step 1. Meteorological Inputs'!V125*('Step 1. Meteorological Inputs'!L125-'Step 3. Saturation Storage'!M110),0)</f>
        <v>#DIV/0!</v>
      </c>
      <c r="AI110" s="23" t="e">
        <f>IF('Step 1. Meteorological Inputs'!L125&gt;'Step 3. Saturation Storage'!M110,'Step 2. Crown parameters'!$K$36, 0 )</f>
        <v>#DIV/0!</v>
      </c>
      <c r="AJ110" s="140" t="e">
        <f t="shared" si="12"/>
        <v>#DIV/0!</v>
      </c>
      <c r="AK110" s="66"/>
      <c r="AL110" s="66"/>
      <c r="AM110" s="66"/>
      <c r="AN110" s="66"/>
      <c r="AO110" s="66"/>
      <c r="AP110" s="66"/>
      <c r="AQ110" s="66"/>
      <c r="AR110" s="66"/>
      <c r="AS110" s="66"/>
      <c r="AT110" s="66"/>
      <c r="AU110" s="66"/>
      <c r="AV110" s="66"/>
      <c r="AW110" s="66"/>
      <c r="AX110" s="66"/>
      <c r="AY110" s="66"/>
      <c r="AZ110" s="66"/>
      <c r="BA110" s="66"/>
      <c r="BB110" s="66"/>
      <c r="BC110" s="66"/>
      <c r="BD110" s="66"/>
      <c r="BE110" s="66"/>
      <c r="BF110" s="66"/>
      <c r="BG110" s="66"/>
      <c r="BH110" s="66"/>
      <c r="BI110" s="66"/>
      <c r="BJ110" s="66"/>
      <c r="BK110" s="66"/>
      <c r="BL110" s="66"/>
      <c r="BM110" s="66"/>
      <c r="BN110" s="66"/>
      <c r="BO110" s="66"/>
      <c r="BP110" s="66"/>
      <c r="BQ110" s="66"/>
      <c r="BR110" s="66"/>
      <c r="BS110" s="66"/>
      <c r="BT110" s="66"/>
      <c r="BU110" s="66"/>
      <c r="BV110" s="66"/>
      <c r="BW110" s="66"/>
      <c r="BX110" s="66"/>
      <c r="BY110" s="66"/>
      <c r="BZ110" s="66"/>
      <c r="CA110" s="66"/>
      <c r="CB110" s="66"/>
      <c r="CC110" s="66"/>
      <c r="CD110" s="66"/>
      <c r="CE110" s="66"/>
      <c r="CF110" s="66"/>
      <c r="CG110" s="66"/>
      <c r="CH110" s="66"/>
      <c r="CI110" s="66"/>
      <c r="CJ110" s="66"/>
      <c r="CK110" s="66"/>
      <c r="CL110" s="66"/>
      <c r="CM110" s="66"/>
      <c r="CN110" s="66"/>
      <c r="CO110" s="66"/>
      <c r="CP110" s="66"/>
      <c r="CQ110" s="66"/>
      <c r="CR110" s="66"/>
      <c r="CS110" s="66"/>
      <c r="CT110" s="66"/>
      <c r="CU110" s="66"/>
      <c r="CV110" s="66"/>
      <c r="CW110" s="66"/>
      <c r="CX110" s="66"/>
      <c r="CY110" s="66"/>
      <c r="CZ110" s="66"/>
      <c r="DA110" s="66"/>
      <c r="DB110" s="66"/>
      <c r="DC110" s="66"/>
      <c r="DD110" s="66"/>
      <c r="DE110" s="66"/>
      <c r="DF110" s="66"/>
      <c r="DG110" s="66"/>
      <c r="DH110" s="66"/>
      <c r="DI110" s="66"/>
      <c r="DJ110" s="66"/>
      <c r="DK110" s="66"/>
      <c r="DL110" s="66"/>
      <c r="DM110" s="66"/>
      <c r="DN110" s="66"/>
      <c r="DO110" s="66"/>
      <c r="DP110" s="66"/>
      <c r="DQ110" s="66"/>
      <c r="DR110" s="66"/>
      <c r="DS110" s="66"/>
      <c r="DT110" s="66"/>
      <c r="DU110" s="66"/>
      <c r="DV110" s="66"/>
      <c r="DW110" s="66"/>
      <c r="DX110" s="66"/>
      <c r="DY110" s="66"/>
      <c r="DZ110" s="66"/>
      <c r="EA110" s="66"/>
      <c r="EB110" s="66"/>
      <c r="EC110" s="66"/>
      <c r="ED110" s="66"/>
      <c r="EE110" s="66"/>
      <c r="EF110" s="66"/>
      <c r="EG110" s="66"/>
      <c r="EH110" s="66"/>
      <c r="EI110" s="66"/>
      <c r="EJ110" s="66"/>
      <c r="EK110" s="66"/>
      <c r="EL110" s="66"/>
      <c r="EM110" s="66"/>
      <c r="EN110" s="66"/>
      <c r="EO110" s="66"/>
      <c r="EP110" s="66"/>
      <c r="EQ110" s="66"/>
      <c r="ER110" s="66"/>
      <c r="ES110" s="66"/>
      <c r="ET110" s="66"/>
      <c r="EU110" s="66"/>
      <c r="EV110" s="66"/>
      <c r="EW110" s="66"/>
      <c r="EX110" s="66"/>
      <c r="EY110" s="66"/>
      <c r="EZ110" s="66"/>
      <c r="FA110" s="66"/>
      <c r="FB110" s="66"/>
      <c r="FC110" s="66"/>
      <c r="FD110" s="66"/>
      <c r="FE110" s="66"/>
      <c r="FF110" s="66"/>
      <c r="FG110" s="66"/>
    </row>
    <row r="111" spans="1:163" s="3" customFormat="1" x14ac:dyDescent="0.2">
      <c r="A111" s="59"/>
      <c r="B111" s="60"/>
      <c r="C111" s="60"/>
      <c r="D111" s="122">
        <f>'Step 1. Meteorological Inputs'!D126</f>
        <v>0</v>
      </c>
      <c r="E111" s="23">
        <f>'Step 1. Meteorological Inputs'!E126</f>
        <v>0</v>
      </c>
      <c r="F111" s="140">
        <f>'Step 1. Meteorological Inputs'!F126</f>
        <v>0</v>
      </c>
      <c r="G111" s="122" t="e">
        <f>IF('Step 1. Meteorological Inputs'!L126&lt;'Step 3. Saturation Storage'!H111,'Step 1. Meteorological Inputs'!L126*'Step 2. Crown parameters'!$G$31, 0)</f>
        <v>#DIV/0!</v>
      </c>
      <c r="H111" s="23" t="e">
        <f>IF('Step 1. Meteorological Inputs'!L126&gt;'Step 3. Saturation Storage'!H111, 'Step 2. Crown parameters'!$G$31*'Step 3. Saturation Storage'!H111-'Step 2. Crown parameters'!$K$31, 0)</f>
        <v>#DIV/0!</v>
      </c>
      <c r="I111" s="23" t="e">
        <f>IF('Step 1. Meteorological Inputs'!L126&gt;'Step 3. Saturation Storage'!H111,'Step 1. Meteorological Inputs'!V126*('Step 1. Meteorological Inputs'!L126-'Step 3. Saturation Storage'!H111),0)</f>
        <v>#DIV/0!</v>
      </c>
      <c r="J111" s="23" t="e">
        <f>IF('Step 1. Meteorological Inputs'!L126&gt;'Step 3. Saturation Storage'!H111,'Step 2. Crown parameters'!$K$31, 0 )</f>
        <v>#DIV/0!</v>
      </c>
      <c r="K111" s="140" t="e">
        <f t="shared" si="6"/>
        <v>#DIV/0!</v>
      </c>
      <c r="L111" s="122" t="e">
        <f>IF('Step 1. Meteorological Inputs'!L126&lt;'Step 3. Saturation Storage'!I111,'Step 1. Meteorological Inputs'!L187*'Step 2. Crown parameters'!$G$32, 0)</f>
        <v>#DIV/0!</v>
      </c>
      <c r="M111" s="23" t="e">
        <f>IF('Step 1. Meteorological Inputs'!L126&gt;'Step 3. Saturation Storage'!I111, 'Step 2. Crown parameters'!$G$32*'Step 3. Saturation Storage'!I111-'Step 2. Crown parameters'!$K$32, 0)</f>
        <v>#DIV/0!</v>
      </c>
      <c r="N111" s="23" t="e">
        <f>IF('Step 1. Meteorological Inputs'!L126&gt;'Step 3. Saturation Storage'!I111,'Step 1. Meteorological Inputs'!V126*('Step 1. Meteorological Inputs'!L126-'Step 3. Saturation Storage'!I111),0)</f>
        <v>#DIV/0!</v>
      </c>
      <c r="O111" s="23" t="e">
        <f>IF('Step 1. Meteorological Inputs'!L126&gt;'Step 3. Saturation Storage'!I111,'Step 2. Crown parameters'!$K$32, 0 )</f>
        <v>#DIV/0!</v>
      </c>
      <c r="P111" s="140" t="e">
        <f t="shared" si="7"/>
        <v>#DIV/0!</v>
      </c>
      <c r="Q111" s="122" t="e">
        <f>IF('Step 1. Meteorological Inputs'!L126&lt;'Step 3. Saturation Storage'!J111,'Step 1. Meteorological Inputs'!L126*'Step 2. Crown parameters'!$G$33, 0)</f>
        <v>#DIV/0!</v>
      </c>
      <c r="R111" s="23" t="e">
        <f>IF('Step 1. Meteorological Inputs'!L126&gt;'Step 3. Saturation Storage'!J111, 'Step 2. Crown parameters'!$G$33*'Step 3. Saturation Storage'!J111-'Step 2. Crown parameters'!$K$33, 0)</f>
        <v>#DIV/0!</v>
      </c>
      <c r="S111" s="23" t="e">
        <f>IF('Step 1. Meteorological Inputs'!L126&gt;'Step 3. Saturation Storage'!J111,'Step 1. Meteorological Inputs'!V126*('Step 1. Meteorological Inputs'!L126-'Step 3. Saturation Storage'!J111),0)</f>
        <v>#DIV/0!</v>
      </c>
      <c r="T111" s="23" t="e">
        <f>IF('Step 1. Meteorological Inputs'!L126&gt;'Step 3. Saturation Storage'!J111,'Step 2. Crown parameters'!$K$33, 0 )</f>
        <v>#DIV/0!</v>
      </c>
      <c r="U111" s="140" t="e">
        <f t="shared" si="8"/>
        <v>#DIV/0!</v>
      </c>
      <c r="V111" s="122" t="e">
        <f>IF('Step 1. Meteorological Inputs'!L126&lt;'Step 3. Saturation Storage'!K111,'Step 1. Meteorological Inputs'!L126*'Step 2. Crown parameters'!$G$34, 0)</f>
        <v>#DIV/0!</v>
      </c>
      <c r="W111" s="23" t="e">
        <f>IF('Step 1. Meteorological Inputs'!L126&gt;'Step 3. Saturation Storage'!K111, 'Step 2. Crown parameters'!$G$34*'Step 3. Saturation Storage'!K111-'Step 2. Crown parameters'!$K$34, 0)</f>
        <v>#DIV/0!</v>
      </c>
      <c r="X111" s="23" t="e">
        <f>IF('Step 1. Meteorological Inputs'!L126&gt;'Step 3. Saturation Storage'!K111,'Step 1. Meteorological Inputs'!V126*('Step 1. Meteorological Inputs'!L126-'Step 3. Saturation Storage'!K111),0)</f>
        <v>#DIV/0!</v>
      </c>
      <c r="Y111" s="23" t="e">
        <f>IF('Step 1. Meteorological Inputs'!L126&gt;'Step 3. Saturation Storage'!K111,'Step 2. Crown parameters'!$K$34, 0 )</f>
        <v>#DIV/0!</v>
      </c>
      <c r="Z111" s="140" t="e">
        <f t="shared" si="9"/>
        <v>#DIV/0!</v>
      </c>
      <c r="AA111" s="122" t="e">
        <f>IF('Step 1. Meteorological Inputs'!L126&lt;'Step 3. Saturation Storage'!L111,'Step 1. Meteorological Inputs'!L126*'Step 2. Crown parameters'!$G$35, 0)</f>
        <v>#DIV/0!</v>
      </c>
      <c r="AB111" s="23" t="e">
        <f>IF('Step 1. Meteorological Inputs'!L126&gt;'Step 3. Saturation Storage'!L111, 'Step 2. Crown parameters'!$G$35*'Step 3. Saturation Storage'!L111-'Step 2. Crown parameters'!$K$35, 0)</f>
        <v>#DIV/0!</v>
      </c>
      <c r="AC111" s="23" t="e">
        <f>IF('Step 1. Meteorological Inputs'!L126&gt;'Step 3. Saturation Storage'!L111,'Step 1. Meteorological Inputs'!V126*('Step 1. Meteorological Inputs'!L126-'Step 3. Saturation Storage'!L111),0)</f>
        <v>#DIV/0!</v>
      </c>
      <c r="AD111" s="23" t="e">
        <f>IF('Step 1. Meteorological Inputs'!L126&gt;'Step 3. Saturation Storage'!L111,'Step 2. Crown parameters'!$K$35, 0 )</f>
        <v>#DIV/0!</v>
      </c>
      <c r="AE111" s="140" t="e">
        <f t="shared" si="10"/>
        <v>#DIV/0!</v>
      </c>
      <c r="AF111" s="122" t="e">
        <f>IF('Step 1. Meteorological Inputs'!L126&lt;'Step 3. Saturation Storage'!M111,'Step 1. Meteorological Inputs'!L126*'Step 2. Crown parameters'!$G$36, 0)</f>
        <v>#DIV/0!</v>
      </c>
      <c r="AG111" s="23" t="e">
        <f>IF('Step 1. Meteorological Inputs'!L126&gt;'Step 3. Saturation Storage'!M111, 'Step 2. Crown parameters'!$G$36*'Step 3. Saturation Storage'!M111-'Step 2. Crown parameters'!$K$36, 0)</f>
        <v>#DIV/0!</v>
      </c>
      <c r="AH111" s="23" t="e">
        <f>IF('Step 1. Meteorological Inputs'!L126&gt;'Step 3. Saturation Storage'!M111,'Step 1. Meteorological Inputs'!V126*('Step 1. Meteorological Inputs'!L126-'Step 3. Saturation Storage'!M111),0)</f>
        <v>#DIV/0!</v>
      </c>
      <c r="AI111" s="23" t="e">
        <f>IF('Step 1. Meteorological Inputs'!L126&gt;'Step 3. Saturation Storage'!M111,'Step 2. Crown parameters'!$K$36, 0 )</f>
        <v>#DIV/0!</v>
      </c>
      <c r="AJ111" s="140" t="e">
        <f t="shared" si="12"/>
        <v>#DIV/0!</v>
      </c>
      <c r="AK111" s="66"/>
      <c r="AL111" s="66"/>
      <c r="AM111" s="66"/>
      <c r="AN111" s="66"/>
      <c r="AO111" s="66"/>
      <c r="AP111" s="66"/>
      <c r="AQ111" s="66"/>
      <c r="AR111" s="66"/>
      <c r="AS111" s="66"/>
      <c r="AT111" s="66"/>
      <c r="AU111" s="66"/>
      <c r="AV111" s="66"/>
      <c r="AW111" s="66"/>
      <c r="AX111" s="66"/>
      <c r="AY111" s="66"/>
      <c r="AZ111" s="66"/>
      <c r="BA111" s="66"/>
      <c r="BB111" s="66"/>
      <c r="BC111" s="66"/>
      <c r="BD111" s="66"/>
      <c r="BE111" s="66"/>
      <c r="BF111" s="66"/>
      <c r="BG111" s="66"/>
      <c r="BH111" s="66"/>
      <c r="BI111" s="66"/>
      <c r="BJ111" s="66"/>
      <c r="BK111" s="66"/>
      <c r="BL111" s="66"/>
      <c r="BM111" s="66"/>
      <c r="BN111" s="66"/>
      <c r="BO111" s="66"/>
      <c r="BP111" s="66"/>
      <c r="BQ111" s="66"/>
      <c r="BR111" s="66"/>
      <c r="BS111" s="66"/>
      <c r="BT111" s="66"/>
      <c r="BU111" s="66"/>
      <c r="BV111" s="66"/>
      <c r="BW111" s="66"/>
      <c r="BX111" s="66"/>
      <c r="BY111" s="66"/>
      <c r="BZ111" s="66"/>
      <c r="CA111" s="66"/>
      <c r="CB111" s="66"/>
      <c r="CC111" s="66"/>
      <c r="CD111" s="66"/>
      <c r="CE111" s="66"/>
      <c r="CF111" s="66"/>
      <c r="CG111" s="66"/>
      <c r="CH111" s="66"/>
      <c r="CI111" s="66"/>
      <c r="CJ111" s="66"/>
      <c r="CK111" s="66"/>
      <c r="CL111" s="66"/>
      <c r="CM111" s="66"/>
      <c r="CN111" s="66"/>
      <c r="CO111" s="66"/>
      <c r="CP111" s="66"/>
      <c r="CQ111" s="66"/>
      <c r="CR111" s="66"/>
      <c r="CS111" s="66"/>
      <c r="CT111" s="66"/>
      <c r="CU111" s="66"/>
      <c r="CV111" s="66"/>
      <c r="CW111" s="66"/>
      <c r="CX111" s="66"/>
      <c r="CY111" s="66"/>
      <c r="CZ111" s="66"/>
      <c r="DA111" s="66"/>
      <c r="DB111" s="66"/>
      <c r="DC111" s="66"/>
      <c r="DD111" s="66"/>
      <c r="DE111" s="66"/>
      <c r="DF111" s="66"/>
      <c r="DG111" s="66"/>
      <c r="DH111" s="66"/>
      <c r="DI111" s="66"/>
      <c r="DJ111" s="66"/>
      <c r="DK111" s="66"/>
      <c r="DL111" s="66"/>
      <c r="DM111" s="66"/>
      <c r="DN111" s="66"/>
      <c r="DO111" s="66"/>
      <c r="DP111" s="66"/>
      <c r="DQ111" s="66"/>
      <c r="DR111" s="66"/>
      <c r="DS111" s="66"/>
      <c r="DT111" s="66"/>
      <c r="DU111" s="66"/>
      <c r="DV111" s="66"/>
      <c r="DW111" s="66"/>
      <c r="DX111" s="66"/>
      <c r="DY111" s="66"/>
      <c r="DZ111" s="66"/>
      <c r="EA111" s="66"/>
      <c r="EB111" s="66"/>
      <c r="EC111" s="66"/>
      <c r="ED111" s="66"/>
      <c r="EE111" s="66"/>
      <c r="EF111" s="66"/>
      <c r="EG111" s="66"/>
      <c r="EH111" s="66"/>
      <c r="EI111" s="66"/>
      <c r="EJ111" s="66"/>
      <c r="EK111" s="66"/>
      <c r="EL111" s="66"/>
      <c r="EM111" s="66"/>
      <c r="EN111" s="66"/>
      <c r="EO111" s="66"/>
      <c r="EP111" s="66"/>
      <c r="EQ111" s="66"/>
      <c r="ER111" s="66"/>
      <c r="ES111" s="66"/>
      <c r="ET111" s="66"/>
      <c r="EU111" s="66"/>
      <c r="EV111" s="66"/>
      <c r="EW111" s="66"/>
      <c r="EX111" s="66"/>
      <c r="EY111" s="66"/>
      <c r="EZ111" s="66"/>
      <c r="FA111" s="66"/>
      <c r="FB111" s="66"/>
      <c r="FC111" s="66"/>
      <c r="FD111" s="66"/>
      <c r="FE111" s="66"/>
      <c r="FF111" s="66"/>
      <c r="FG111" s="66"/>
    </row>
    <row r="112" spans="1:163" s="3" customFormat="1" x14ac:dyDescent="0.2">
      <c r="A112" s="59"/>
      <c r="B112" s="60"/>
      <c r="C112" s="60"/>
      <c r="D112" s="122">
        <f>'Step 1. Meteorological Inputs'!D127</f>
        <v>0</v>
      </c>
      <c r="E112" s="23">
        <f>'Step 1. Meteorological Inputs'!E127</f>
        <v>0</v>
      </c>
      <c r="F112" s="140">
        <f>'Step 1. Meteorological Inputs'!F127</f>
        <v>0</v>
      </c>
      <c r="G112" s="122" t="e">
        <f>IF('Step 1. Meteorological Inputs'!L127&lt;'Step 3. Saturation Storage'!H112,'Step 1. Meteorological Inputs'!L127*'Step 2. Crown parameters'!$G$31, 0)</f>
        <v>#DIV/0!</v>
      </c>
      <c r="H112" s="23" t="e">
        <f>IF('Step 1. Meteorological Inputs'!L127&gt;'Step 3. Saturation Storage'!H112, 'Step 2. Crown parameters'!$G$31*'Step 3. Saturation Storage'!H112-'Step 2. Crown parameters'!$K$31, 0)</f>
        <v>#DIV/0!</v>
      </c>
      <c r="I112" s="23" t="e">
        <f>IF('Step 1. Meteorological Inputs'!L127&gt;'Step 3. Saturation Storage'!H112,'Step 1. Meteorological Inputs'!V127*('Step 1. Meteorological Inputs'!L127-'Step 3. Saturation Storage'!H112),0)</f>
        <v>#DIV/0!</v>
      </c>
      <c r="J112" s="23" t="e">
        <f>IF('Step 1. Meteorological Inputs'!L127&gt;'Step 3. Saturation Storage'!H112,'Step 2. Crown parameters'!$K$31, 0 )</f>
        <v>#DIV/0!</v>
      </c>
      <c r="K112" s="140" t="e">
        <f t="shared" si="6"/>
        <v>#DIV/0!</v>
      </c>
      <c r="L112" s="122" t="e">
        <f>IF('Step 1. Meteorological Inputs'!L127&lt;'Step 3. Saturation Storage'!I112,'Step 1. Meteorological Inputs'!L188*'Step 2. Crown parameters'!$G$32, 0)</f>
        <v>#DIV/0!</v>
      </c>
      <c r="M112" s="23" t="e">
        <f>IF('Step 1. Meteorological Inputs'!L127&gt;'Step 3. Saturation Storage'!I112, 'Step 2. Crown parameters'!$G$32*'Step 3. Saturation Storage'!I112-'Step 2. Crown parameters'!$K$32, 0)</f>
        <v>#DIV/0!</v>
      </c>
      <c r="N112" s="23" t="e">
        <f>IF('Step 1. Meteorological Inputs'!L127&gt;'Step 3. Saturation Storage'!I112,'Step 1. Meteorological Inputs'!V127*('Step 1. Meteorological Inputs'!L127-'Step 3. Saturation Storage'!I112),0)</f>
        <v>#DIV/0!</v>
      </c>
      <c r="O112" s="23" t="e">
        <f>IF('Step 1. Meteorological Inputs'!L127&gt;'Step 3. Saturation Storage'!I112,'Step 2. Crown parameters'!$K$32, 0 )</f>
        <v>#DIV/0!</v>
      </c>
      <c r="P112" s="140" t="e">
        <f t="shared" si="7"/>
        <v>#DIV/0!</v>
      </c>
      <c r="Q112" s="122" t="e">
        <f>IF('Step 1. Meteorological Inputs'!L127&lt;'Step 3. Saturation Storage'!J112,'Step 1. Meteorological Inputs'!L127*'Step 2. Crown parameters'!$G$33, 0)</f>
        <v>#DIV/0!</v>
      </c>
      <c r="R112" s="23" t="e">
        <f>IF('Step 1. Meteorological Inputs'!L127&gt;'Step 3. Saturation Storage'!J112, 'Step 2. Crown parameters'!$G$33*'Step 3. Saturation Storage'!J112-'Step 2. Crown parameters'!$K$33, 0)</f>
        <v>#DIV/0!</v>
      </c>
      <c r="S112" s="23" t="e">
        <f>IF('Step 1. Meteorological Inputs'!L127&gt;'Step 3. Saturation Storage'!J112,'Step 1. Meteorological Inputs'!V127*('Step 1. Meteorological Inputs'!L127-'Step 3. Saturation Storage'!J112),0)</f>
        <v>#DIV/0!</v>
      </c>
      <c r="T112" s="23" t="e">
        <f>IF('Step 1. Meteorological Inputs'!L127&gt;'Step 3. Saturation Storage'!J112,'Step 2. Crown parameters'!$K$33, 0 )</f>
        <v>#DIV/0!</v>
      </c>
      <c r="U112" s="140" t="e">
        <f t="shared" si="8"/>
        <v>#DIV/0!</v>
      </c>
      <c r="V112" s="122" t="e">
        <f>IF('Step 1. Meteorological Inputs'!L127&lt;'Step 3. Saturation Storage'!K112,'Step 1. Meteorological Inputs'!L127*'Step 2. Crown parameters'!$G$34, 0)</f>
        <v>#DIV/0!</v>
      </c>
      <c r="W112" s="23" t="e">
        <f>IF('Step 1. Meteorological Inputs'!L127&gt;'Step 3. Saturation Storage'!K112, 'Step 2. Crown parameters'!$G$34*'Step 3. Saturation Storage'!K112-'Step 2. Crown parameters'!$K$34, 0)</f>
        <v>#DIV/0!</v>
      </c>
      <c r="X112" s="23" t="e">
        <f>IF('Step 1. Meteorological Inputs'!L127&gt;'Step 3. Saturation Storage'!K112,'Step 1. Meteorological Inputs'!V127*('Step 1. Meteorological Inputs'!L127-'Step 3. Saturation Storage'!K112),0)</f>
        <v>#DIV/0!</v>
      </c>
      <c r="Y112" s="23" t="e">
        <f>IF('Step 1. Meteorological Inputs'!L127&gt;'Step 3. Saturation Storage'!K112,'Step 2. Crown parameters'!$K$34, 0 )</f>
        <v>#DIV/0!</v>
      </c>
      <c r="Z112" s="140" t="e">
        <f t="shared" si="9"/>
        <v>#DIV/0!</v>
      </c>
      <c r="AA112" s="122" t="e">
        <f>IF('Step 1. Meteorological Inputs'!L127&lt;'Step 3. Saturation Storage'!L112,'Step 1. Meteorological Inputs'!L127*'Step 2. Crown parameters'!$G$35, 0)</f>
        <v>#DIV/0!</v>
      </c>
      <c r="AB112" s="23" t="e">
        <f>IF('Step 1. Meteorological Inputs'!L127&gt;'Step 3. Saturation Storage'!L112, 'Step 2. Crown parameters'!$G$35*'Step 3. Saturation Storage'!L112-'Step 2. Crown parameters'!$K$35, 0)</f>
        <v>#DIV/0!</v>
      </c>
      <c r="AC112" s="23" t="e">
        <f>IF('Step 1. Meteorological Inputs'!L127&gt;'Step 3. Saturation Storage'!L112,'Step 1. Meteorological Inputs'!V127*('Step 1. Meteorological Inputs'!L127-'Step 3. Saturation Storage'!L112),0)</f>
        <v>#DIV/0!</v>
      </c>
      <c r="AD112" s="23" t="e">
        <f>IF('Step 1. Meteorological Inputs'!L127&gt;'Step 3. Saturation Storage'!L112,'Step 2. Crown parameters'!$K$35, 0 )</f>
        <v>#DIV/0!</v>
      </c>
      <c r="AE112" s="140" t="e">
        <f t="shared" si="10"/>
        <v>#DIV/0!</v>
      </c>
      <c r="AF112" s="122" t="e">
        <f>IF('Step 1. Meteorological Inputs'!L127&lt;'Step 3. Saturation Storage'!M112,'Step 1. Meteorological Inputs'!L127*'Step 2. Crown parameters'!$G$36, 0)</f>
        <v>#DIV/0!</v>
      </c>
      <c r="AG112" s="23" t="e">
        <f>IF('Step 1. Meteorological Inputs'!L127&gt;'Step 3. Saturation Storage'!M112, 'Step 2. Crown parameters'!$G$36*'Step 3. Saturation Storage'!M112-'Step 2. Crown parameters'!$K$36, 0)</f>
        <v>#DIV/0!</v>
      </c>
      <c r="AH112" s="23" t="e">
        <f>IF('Step 1. Meteorological Inputs'!L127&gt;'Step 3. Saturation Storage'!M112,'Step 1. Meteorological Inputs'!V127*('Step 1. Meteorological Inputs'!L127-'Step 3. Saturation Storage'!M112),0)</f>
        <v>#DIV/0!</v>
      </c>
      <c r="AI112" s="23" t="e">
        <f>IF('Step 1. Meteorological Inputs'!L127&gt;'Step 3. Saturation Storage'!M112,'Step 2. Crown parameters'!$K$36, 0 )</f>
        <v>#DIV/0!</v>
      </c>
      <c r="AJ112" s="140" t="e">
        <f t="shared" si="12"/>
        <v>#DIV/0!</v>
      </c>
      <c r="AK112" s="66"/>
      <c r="AL112" s="66"/>
      <c r="AM112" s="66"/>
      <c r="AN112" s="66"/>
      <c r="AO112" s="66"/>
      <c r="AP112" s="66"/>
      <c r="AQ112" s="66"/>
      <c r="AR112" s="66"/>
      <c r="AS112" s="66"/>
      <c r="AT112" s="66"/>
      <c r="AU112" s="66"/>
      <c r="AV112" s="66"/>
      <c r="AW112" s="66"/>
      <c r="AX112" s="66"/>
      <c r="AY112" s="66"/>
      <c r="AZ112" s="66"/>
      <c r="BA112" s="66"/>
      <c r="BB112" s="66"/>
      <c r="BC112" s="66"/>
      <c r="BD112" s="66"/>
      <c r="BE112" s="66"/>
      <c r="BF112" s="66"/>
      <c r="BG112" s="66"/>
      <c r="BH112" s="66"/>
      <c r="BI112" s="66"/>
      <c r="BJ112" s="66"/>
      <c r="BK112" s="66"/>
      <c r="BL112" s="66"/>
      <c r="BM112" s="66"/>
      <c r="BN112" s="66"/>
      <c r="BO112" s="66"/>
      <c r="BP112" s="66"/>
      <c r="BQ112" s="66"/>
      <c r="BR112" s="66"/>
      <c r="BS112" s="66"/>
      <c r="BT112" s="66"/>
      <c r="BU112" s="66"/>
      <c r="BV112" s="66"/>
      <c r="BW112" s="66"/>
      <c r="BX112" s="66"/>
      <c r="BY112" s="66"/>
      <c r="BZ112" s="66"/>
      <c r="CA112" s="66"/>
      <c r="CB112" s="66"/>
      <c r="CC112" s="66"/>
      <c r="CD112" s="66"/>
      <c r="CE112" s="66"/>
      <c r="CF112" s="66"/>
      <c r="CG112" s="66"/>
      <c r="CH112" s="66"/>
      <c r="CI112" s="66"/>
      <c r="CJ112" s="66"/>
      <c r="CK112" s="66"/>
      <c r="CL112" s="66"/>
      <c r="CM112" s="66"/>
      <c r="CN112" s="66"/>
      <c r="CO112" s="66"/>
      <c r="CP112" s="66"/>
      <c r="CQ112" s="66"/>
      <c r="CR112" s="66"/>
      <c r="CS112" s="66"/>
      <c r="CT112" s="66"/>
      <c r="CU112" s="66"/>
      <c r="CV112" s="66"/>
      <c r="CW112" s="66"/>
      <c r="CX112" s="66"/>
      <c r="CY112" s="66"/>
      <c r="CZ112" s="66"/>
      <c r="DA112" s="66"/>
      <c r="DB112" s="66"/>
      <c r="DC112" s="66"/>
      <c r="DD112" s="66"/>
      <c r="DE112" s="66"/>
      <c r="DF112" s="66"/>
      <c r="DG112" s="66"/>
      <c r="DH112" s="66"/>
      <c r="DI112" s="66"/>
      <c r="DJ112" s="66"/>
      <c r="DK112" s="66"/>
      <c r="DL112" s="66"/>
      <c r="DM112" s="66"/>
      <c r="DN112" s="66"/>
      <c r="DO112" s="66"/>
      <c r="DP112" s="66"/>
      <c r="DQ112" s="66"/>
      <c r="DR112" s="66"/>
      <c r="DS112" s="66"/>
      <c r="DT112" s="66"/>
      <c r="DU112" s="66"/>
      <c r="DV112" s="66"/>
      <c r="DW112" s="66"/>
      <c r="DX112" s="66"/>
      <c r="DY112" s="66"/>
      <c r="DZ112" s="66"/>
      <c r="EA112" s="66"/>
      <c r="EB112" s="66"/>
      <c r="EC112" s="66"/>
      <c r="ED112" s="66"/>
      <c r="EE112" s="66"/>
      <c r="EF112" s="66"/>
      <c r="EG112" s="66"/>
      <c r="EH112" s="66"/>
      <c r="EI112" s="66"/>
      <c r="EJ112" s="66"/>
      <c r="EK112" s="66"/>
      <c r="EL112" s="66"/>
      <c r="EM112" s="66"/>
      <c r="EN112" s="66"/>
      <c r="EO112" s="66"/>
      <c r="EP112" s="66"/>
      <c r="EQ112" s="66"/>
      <c r="ER112" s="66"/>
      <c r="ES112" s="66"/>
      <c r="ET112" s="66"/>
      <c r="EU112" s="66"/>
      <c r="EV112" s="66"/>
      <c r="EW112" s="66"/>
      <c r="EX112" s="66"/>
      <c r="EY112" s="66"/>
      <c r="EZ112" s="66"/>
      <c r="FA112" s="66"/>
      <c r="FB112" s="66"/>
      <c r="FC112" s="66"/>
      <c r="FD112" s="66"/>
      <c r="FE112" s="66"/>
      <c r="FF112" s="66"/>
      <c r="FG112" s="66"/>
    </row>
    <row r="113" spans="1:163" s="3" customFormat="1" x14ac:dyDescent="0.2">
      <c r="A113" s="59"/>
      <c r="B113" s="60"/>
      <c r="C113" s="60"/>
      <c r="D113" s="122">
        <f>'Step 1. Meteorological Inputs'!D128</f>
        <v>0</v>
      </c>
      <c r="E113" s="23">
        <f>'Step 1. Meteorological Inputs'!E128</f>
        <v>0</v>
      </c>
      <c r="F113" s="140">
        <f>'Step 1. Meteorological Inputs'!F128</f>
        <v>0</v>
      </c>
      <c r="G113" s="122" t="e">
        <f>IF('Step 1. Meteorological Inputs'!L128&lt;'Step 3. Saturation Storage'!H113,'Step 1. Meteorological Inputs'!L128*'Step 2. Crown parameters'!$G$31, 0)</f>
        <v>#DIV/0!</v>
      </c>
      <c r="H113" s="23" t="e">
        <f>IF('Step 1. Meteorological Inputs'!L128&gt;'Step 3. Saturation Storage'!H113, 'Step 2. Crown parameters'!$G$31*'Step 3. Saturation Storage'!H113-'Step 2. Crown parameters'!$K$31, 0)</f>
        <v>#DIV/0!</v>
      </c>
      <c r="I113" s="23" t="e">
        <f>IF('Step 1. Meteorological Inputs'!L128&gt;'Step 3. Saturation Storage'!H113,'Step 1. Meteorological Inputs'!V128*('Step 1. Meteorological Inputs'!L128-'Step 3. Saturation Storage'!H113),0)</f>
        <v>#DIV/0!</v>
      </c>
      <c r="J113" s="23" t="e">
        <f>IF('Step 1. Meteorological Inputs'!L128&gt;'Step 3. Saturation Storage'!H113,'Step 2. Crown parameters'!$K$31, 0 )</f>
        <v>#DIV/0!</v>
      </c>
      <c r="K113" s="140" t="e">
        <f t="shared" si="6"/>
        <v>#DIV/0!</v>
      </c>
      <c r="L113" s="122" t="e">
        <f>IF('Step 1. Meteorological Inputs'!L128&lt;'Step 3. Saturation Storage'!I113,'Step 1. Meteorological Inputs'!L189*'Step 2. Crown parameters'!$G$32, 0)</f>
        <v>#DIV/0!</v>
      </c>
      <c r="M113" s="23" t="e">
        <f>IF('Step 1. Meteorological Inputs'!L128&gt;'Step 3. Saturation Storage'!I113, 'Step 2. Crown parameters'!$G$32*'Step 3. Saturation Storage'!I113-'Step 2. Crown parameters'!$K$32, 0)</f>
        <v>#DIV/0!</v>
      </c>
      <c r="N113" s="23" t="e">
        <f>IF('Step 1. Meteorological Inputs'!L128&gt;'Step 3. Saturation Storage'!I113,'Step 1. Meteorological Inputs'!V128*('Step 1. Meteorological Inputs'!L128-'Step 3. Saturation Storage'!I113),0)</f>
        <v>#DIV/0!</v>
      </c>
      <c r="O113" s="23" t="e">
        <f>IF('Step 1. Meteorological Inputs'!L128&gt;'Step 3. Saturation Storage'!I113,'Step 2. Crown parameters'!$K$32, 0 )</f>
        <v>#DIV/0!</v>
      </c>
      <c r="P113" s="140" t="e">
        <f t="shared" si="7"/>
        <v>#DIV/0!</v>
      </c>
      <c r="Q113" s="122" t="e">
        <f>IF('Step 1. Meteorological Inputs'!L128&lt;'Step 3. Saturation Storage'!J113,'Step 1. Meteorological Inputs'!L128*'Step 2. Crown parameters'!$G$33, 0)</f>
        <v>#DIV/0!</v>
      </c>
      <c r="R113" s="23" t="e">
        <f>IF('Step 1. Meteorological Inputs'!L128&gt;'Step 3. Saturation Storage'!J113, 'Step 2. Crown parameters'!$G$33*'Step 3. Saturation Storage'!J113-'Step 2. Crown parameters'!$K$33, 0)</f>
        <v>#DIV/0!</v>
      </c>
      <c r="S113" s="23" t="e">
        <f>IF('Step 1. Meteorological Inputs'!L128&gt;'Step 3. Saturation Storage'!J113,'Step 1. Meteorological Inputs'!V128*('Step 1. Meteorological Inputs'!L128-'Step 3. Saturation Storage'!J113),0)</f>
        <v>#DIV/0!</v>
      </c>
      <c r="T113" s="23" t="e">
        <f>IF('Step 1. Meteorological Inputs'!L128&gt;'Step 3. Saturation Storage'!J113,'Step 2. Crown parameters'!$K$33, 0 )</f>
        <v>#DIV/0!</v>
      </c>
      <c r="U113" s="140" t="e">
        <f t="shared" si="8"/>
        <v>#DIV/0!</v>
      </c>
      <c r="V113" s="122" t="e">
        <f>IF('Step 1. Meteorological Inputs'!L128&lt;'Step 3. Saturation Storage'!K113,'Step 1. Meteorological Inputs'!L128*'Step 2. Crown parameters'!$G$34, 0)</f>
        <v>#DIV/0!</v>
      </c>
      <c r="W113" s="23" t="e">
        <f>IF('Step 1. Meteorological Inputs'!L128&gt;'Step 3. Saturation Storage'!K113, 'Step 2. Crown parameters'!$G$34*'Step 3. Saturation Storage'!K113-'Step 2. Crown parameters'!$K$34, 0)</f>
        <v>#DIV/0!</v>
      </c>
      <c r="X113" s="23" t="e">
        <f>IF('Step 1. Meteorological Inputs'!L128&gt;'Step 3. Saturation Storage'!K113,'Step 1. Meteorological Inputs'!V128*('Step 1. Meteorological Inputs'!L128-'Step 3. Saturation Storage'!K113),0)</f>
        <v>#DIV/0!</v>
      </c>
      <c r="Y113" s="23" t="e">
        <f>IF('Step 1. Meteorological Inputs'!L128&gt;'Step 3. Saturation Storage'!K113,'Step 2. Crown parameters'!$K$34, 0 )</f>
        <v>#DIV/0!</v>
      </c>
      <c r="Z113" s="140" t="e">
        <f t="shared" si="9"/>
        <v>#DIV/0!</v>
      </c>
      <c r="AA113" s="122" t="e">
        <f>IF('Step 1. Meteorological Inputs'!L128&lt;'Step 3. Saturation Storage'!L113,'Step 1. Meteorological Inputs'!L128*'Step 2. Crown parameters'!$G$35, 0)</f>
        <v>#DIV/0!</v>
      </c>
      <c r="AB113" s="23" t="e">
        <f>IF('Step 1. Meteorological Inputs'!L128&gt;'Step 3. Saturation Storage'!L113, 'Step 2. Crown parameters'!$G$35*'Step 3. Saturation Storage'!L113-'Step 2. Crown parameters'!$K$35, 0)</f>
        <v>#DIV/0!</v>
      </c>
      <c r="AC113" s="23" t="e">
        <f>IF('Step 1. Meteorological Inputs'!L128&gt;'Step 3. Saturation Storage'!L113,'Step 1. Meteorological Inputs'!V128*('Step 1. Meteorological Inputs'!L128-'Step 3. Saturation Storage'!L113),0)</f>
        <v>#DIV/0!</v>
      </c>
      <c r="AD113" s="23" t="e">
        <f>IF('Step 1. Meteorological Inputs'!L128&gt;'Step 3. Saturation Storage'!L113,'Step 2. Crown parameters'!$K$35, 0 )</f>
        <v>#DIV/0!</v>
      </c>
      <c r="AE113" s="140" t="e">
        <f t="shared" si="10"/>
        <v>#DIV/0!</v>
      </c>
      <c r="AF113" s="122" t="e">
        <f>IF('Step 1. Meteorological Inputs'!L128&lt;'Step 3. Saturation Storage'!M113,'Step 1. Meteorological Inputs'!L128*'Step 2. Crown parameters'!$G$36, 0)</f>
        <v>#DIV/0!</v>
      </c>
      <c r="AG113" s="23" t="e">
        <f>IF('Step 1. Meteorological Inputs'!L128&gt;'Step 3. Saturation Storage'!M113, 'Step 2. Crown parameters'!$G$36*'Step 3. Saturation Storage'!M113-'Step 2. Crown parameters'!$K$36, 0)</f>
        <v>#DIV/0!</v>
      </c>
      <c r="AH113" s="23" t="e">
        <f>IF('Step 1. Meteorological Inputs'!L128&gt;'Step 3. Saturation Storage'!M113,'Step 1. Meteorological Inputs'!V128*('Step 1. Meteorological Inputs'!L128-'Step 3. Saturation Storage'!M113),0)</f>
        <v>#DIV/0!</v>
      </c>
      <c r="AI113" s="23" t="e">
        <f>IF('Step 1. Meteorological Inputs'!L128&gt;'Step 3. Saturation Storage'!M113,'Step 2. Crown parameters'!$K$36, 0 )</f>
        <v>#DIV/0!</v>
      </c>
      <c r="AJ113" s="140" t="e">
        <f t="shared" si="12"/>
        <v>#DIV/0!</v>
      </c>
      <c r="AK113" s="66"/>
      <c r="AL113" s="66"/>
      <c r="AM113" s="66"/>
      <c r="AN113" s="66"/>
      <c r="AO113" s="66"/>
      <c r="AP113" s="66"/>
      <c r="AQ113" s="66"/>
      <c r="AR113" s="66"/>
      <c r="AS113" s="66"/>
      <c r="AT113" s="66"/>
      <c r="AU113" s="66"/>
      <c r="AV113" s="66"/>
      <c r="AW113" s="66"/>
      <c r="AX113" s="66"/>
      <c r="AY113" s="66"/>
      <c r="AZ113" s="66"/>
      <c r="BA113" s="66"/>
      <c r="BB113" s="66"/>
      <c r="BC113" s="66"/>
      <c r="BD113" s="66"/>
      <c r="BE113" s="66"/>
      <c r="BF113" s="66"/>
      <c r="BG113" s="66"/>
      <c r="BH113" s="66"/>
      <c r="BI113" s="66"/>
      <c r="BJ113" s="66"/>
      <c r="BK113" s="66"/>
      <c r="BL113" s="66"/>
      <c r="BM113" s="66"/>
      <c r="BN113" s="66"/>
      <c r="BO113" s="66"/>
      <c r="BP113" s="66"/>
      <c r="BQ113" s="66"/>
      <c r="BR113" s="66"/>
      <c r="BS113" s="66"/>
      <c r="BT113" s="66"/>
      <c r="BU113" s="66"/>
      <c r="BV113" s="66"/>
      <c r="BW113" s="66"/>
      <c r="BX113" s="66"/>
      <c r="BY113" s="66"/>
      <c r="BZ113" s="66"/>
      <c r="CA113" s="66"/>
      <c r="CB113" s="66"/>
      <c r="CC113" s="66"/>
      <c r="CD113" s="66"/>
      <c r="CE113" s="66"/>
      <c r="CF113" s="66"/>
      <c r="CG113" s="66"/>
      <c r="CH113" s="66"/>
      <c r="CI113" s="66"/>
      <c r="CJ113" s="66"/>
      <c r="CK113" s="66"/>
      <c r="CL113" s="66"/>
      <c r="CM113" s="66"/>
      <c r="CN113" s="66"/>
      <c r="CO113" s="66"/>
      <c r="CP113" s="66"/>
      <c r="CQ113" s="66"/>
      <c r="CR113" s="66"/>
      <c r="CS113" s="66"/>
      <c r="CT113" s="66"/>
      <c r="CU113" s="66"/>
      <c r="CV113" s="66"/>
      <c r="CW113" s="66"/>
      <c r="CX113" s="66"/>
      <c r="CY113" s="66"/>
      <c r="CZ113" s="66"/>
      <c r="DA113" s="66"/>
      <c r="DB113" s="66"/>
      <c r="DC113" s="66"/>
      <c r="DD113" s="66"/>
      <c r="DE113" s="66"/>
      <c r="DF113" s="66"/>
      <c r="DG113" s="66"/>
      <c r="DH113" s="66"/>
      <c r="DI113" s="66"/>
      <c r="DJ113" s="66"/>
      <c r="DK113" s="66"/>
      <c r="DL113" s="66"/>
      <c r="DM113" s="66"/>
      <c r="DN113" s="66"/>
      <c r="DO113" s="66"/>
      <c r="DP113" s="66"/>
      <c r="DQ113" s="66"/>
      <c r="DR113" s="66"/>
      <c r="DS113" s="66"/>
      <c r="DT113" s="66"/>
      <c r="DU113" s="66"/>
      <c r="DV113" s="66"/>
      <c r="DW113" s="66"/>
      <c r="DX113" s="66"/>
      <c r="DY113" s="66"/>
      <c r="DZ113" s="66"/>
      <c r="EA113" s="66"/>
      <c r="EB113" s="66"/>
      <c r="EC113" s="66"/>
      <c r="ED113" s="66"/>
      <c r="EE113" s="66"/>
      <c r="EF113" s="66"/>
      <c r="EG113" s="66"/>
      <c r="EH113" s="66"/>
      <c r="EI113" s="66"/>
      <c r="EJ113" s="66"/>
      <c r="EK113" s="66"/>
      <c r="EL113" s="66"/>
      <c r="EM113" s="66"/>
      <c r="EN113" s="66"/>
      <c r="EO113" s="66"/>
      <c r="EP113" s="66"/>
      <c r="EQ113" s="66"/>
      <c r="ER113" s="66"/>
      <c r="ES113" s="66"/>
      <c r="ET113" s="66"/>
      <c r="EU113" s="66"/>
      <c r="EV113" s="66"/>
      <c r="EW113" s="66"/>
      <c r="EX113" s="66"/>
      <c r="EY113" s="66"/>
      <c r="EZ113" s="66"/>
      <c r="FA113" s="66"/>
      <c r="FB113" s="66"/>
      <c r="FC113" s="66"/>
      <c r="FD113" s="66"/>
      <c r="FE113" s="66"/>
      <c r="FF113" s="66"/>
      <c r="FG113" s="66"/>
    </row>
    <row r="114" spans="1:163" s="3" customFormat="1" x14ac:dyDescent="0.2">
      <c r="A114" s="59"/>
      <c r="B114" s="60"/>
      <c r="C114" s="60"/>
      <c r="D114" s="122">
        <f>'Step 1. Meteorological Inputs'!D129</f>
        <v>0</v>
      </c>
      <c r="E114" s="23">
        <f>'Step 1. Meteorological Inputs'!E129</f>
        <v>0</v>
      </c>
      <c r="F114" s="140">
        <f>'Step 1. Meteorological Inputs'!F129</f>
        <v>0</v>
      </c>
      <c r="G114" s="122" t="e">
        <f>IF('Step 1. Meteorological Inputs'!L129&lt;'Step 3. Saturation Storage'!H114,'Step 1. Meteorological Inputs'!L129*'Step 2. Crown parameters'!$G$31, 0)</f>
        <v>#DIV/0!</v>
      </c>
      <c r="H114" s="23" t="e">
        <f>IF('Step 1. Meteorological Inputs'!L129&gt;'Step 3. Saturation Storage'!H114, 'Step 2. Crown parameters'!$G$31*'Step 3. Saturation Storage'!H114-'Step 2. Crown parameters'!$K$31, 0)</f>
        <v>#DIV/0!</v>
      </c>
      <c r="I114" s="23" t="e">
        <f>IF('Step 1. Meteorological Inputs'!L129&gt;'Step 3. Saturation Storage'!H114,'Step 1. Meteorological Inputs'!V129*('Step 1. Meteorological Inputs'!L129-'Step 3. Saturation Storage'!H114),0)</f>
        <v>#DIV/0!</v>
      </c>
      <c r="J114" s="23" t="e">
        <f>IF('Step 1. Meteorological Inputs'!L129&gt;'Step 3. Saturation Storage'!H114,'Step 2. Crown parameters'!$K$31, 0 )</f>
        <v>#DIV/0!</v>
      </c>
      <c r="K114" s="140" t="e">
        <f t="shared" si="6"/>
        <v>#DIV/0!</v>
      </c>
      <c r="L114" s="122" t="e">
        <f>IF('Step 1. Meteorological Inputs'!L129&lt;'Step 3. Saturation Storage'!I114,'Step 1. Meteorological Inputs'!L190*'Step 2. Crown parameters'!$G$32, 0)</f>
        <v>#DIV/0!</v>
      </c>
      <c r="M114" s="23" t="e">
        <f>IF('Step 1. Meteorological Inputs'!L129&gt;'Step 3. Saturation Storage'!I114, 'Step 2. Crown parameters'!$G$32*'Step 3. Saturation Storage'!I114-'Step 2. Crown parameters'!$K$32, 0)</f>
        <v>#DIV/0!</v>
      </c>
      <c r="N114" s="23" t="e">
        <f>IF('Step 1. Meteorological Inputs'!L129&gt;'Step 3. Saturation Storage'!I114,'Step 1. Meteorological Inputs'!V129*('Step 1. Meteorological Inputs'!L129-'Step 3. Saturation Storage'!I114),0)</f>
        <v>#DIV/0!</v>
      </c>
      <c r="O114" s="23" t="e">
        <f>IF('Step 1. Meteorological Inputs'!L129&gt;'Step 3. Saturation Storage'!I114,'Step 2. Crown parameters'!$K$32, 0 )</f>
        <v>#DIV/0!</v>
      </c>
      <c r="P114" s="140" t="e">
        <f t="shared" si="7"/>
        <v>#DIV/0!</v>
      </c>
      <c r="Q114" s="122" t="e">
        <f>IF('Step 1. Meteorological Inputs'!L129&lt;'Step 3. Saturation Storage'!J114,'Step 1. Meteorological Inputs'!L129*'Step 2. Crown parameters'!$G$33, 0)</f>
        <v>#DIV/0!</v>
      </c>
      <c r="R114" s="23" t="e">
        <f>IF('Step 1. Meteorological Inputs'!L129&gt;'Step 3. Saturation Storage'!J114, 'Step 2. Crown parameters'!$G$33*'Step 3. Saturation Storage'!J114-'Step 2. Crown parameters'!$K$33, 0)</f>
        <v>#DIV/0!</v>
      </c>
      <c r="S114" s="23" t="e">
        <f>IF('Step 1. Meteorological Inputs'!L129&gt;'Step 3. Saturation Storage'!J114,'Step 1. Meteorological Inputs'!V129*('Step 1. Meteorological Inputs'!L129-'Step 3. Saturation Storage'!J114),0)</f>
        <v>#DIV/0!</v>
      </c>
      <c r="T114" s="23" t="e">
        <f>IF('Step 1. Meteorological Inputs'!L129&gt;'Step 3. Saturation Storage'!J114,'Step 2. Crown parameters'!$K$33, 0 )</f>
        <v>#DIV/0!</v>
      </c>
      <c r="U114" s="140" t="e">
        <f t="shared" si="8"/>
        <v>#DIV/0!</v>
      </c>
      <c r="V114" s="122" t="e">
        <f>IF('Step 1. Meteorological Inputs'!L129&lt;'Step 3. Saturation Storage'!K114,'Step 1. Meteorological Inputs'!L129*'Step 2. Crown parameters'!$G$34, 0)</f>
        <v>#DIV/0!</v>
      </c>
      <c r="W114" s="23" t="e">
        <f>IF('Step 1. Meteorological Inputs'!L129&gt;'Step 3. Saturation Storage'!K114, 'Step 2. Crown parameters'!$G$34*'Step 3. Saturation Storage'!K114-'Step 2. Crown parameters'!$K$34, 0)</f>
        <v>#DIV/0!</v>
      </c>
      <c r="X114" s="23" t="e">
        <f>IF('Step 1. Meteorological Inputs'!L129&gt;'Step 3. Saturation Storage'!K114,'Step 1. Meteorological Inputs'!V129*('Step 1. Meteorological Inputs'!L129-'Step 3. Saturation Storage'!K114),0)</f>
        <v>#DIV/0!</v>
      </c>
      <c r="Y114" s="23" t="e">
        <f>IF('Step 1. Meteorological Inputs'!L129&gt;'Step 3. Saturation Storage'!K114,'Step 2. Crown parameters'!$K$34, 0 )</f>
        <v>#DIV/0!</v>
      </c>
      <c r="Z114" s="140" t="e">
        <f t="shared" si="9"/>
        <v>#DIV/0!</v>
      </c>
      <c r="AA114" s="122" t="e">
        <f>IF('Step 1. Meteorological Inputs'!L129&lt;'Step 3. Saturation Storage'!L114,'Step 1. Meteorological Inputs'!L129*'Step 2. Crown parameters'!$G$35, 0)</f>
        <v>#DIV/0!</v>
      </c>
      <c r="AB114" s="23" t="e">
        <f>IF('Step 1. Meteorological Inputs'!L129&gt;'Step 3. Saturation Storage'!L114, 'Step 2. Crown parameters'!$G$35*'Step 3. Saturation Storage'!L114-'Step 2. Crown parameters'!$K$35, 0)</f>
        <v>#DIV/0!</v>
      </c>
      <c r="AC114" s="23" t="e">
        <f>IF('Step 1. Meteorological Inputs'!L129&gt;'Step 3. Saturation Storage'!L114,'Step 1. Meteorological Inputs'!V129*('Step 1. Meteorological Inputs'!L129-'Step 3. Saturation Storage'!L114),0)</f>
        <v>#DIV/0!</v>
      </c>
      <c r="AD114" s="23" t="e">
        <f>IF('Step 1. Meteorological Inputs'!L129&gt;'Step 3. Saturation Storage'!L114,'Step 2. Crown parameters'!$K$35, 0 )</f>
        <v>#DIV/0!</v>
      </c>
      <c r="AE114" s="140" t="e">
        <f t="shared" si="10"/>
        <v>#DIV/0!</v>
      </c>
      <c r="AF114" s="122" t="e">
        <f>IF('Step 1. Meteorological Inputs'!L129&lt;'Step 3. Saturation Storage'!M114,'Step 1. Meteorological Inputs'!L129*'Step 2. Crown parameters'!$G$36, 0)</f>
        <v>#DIV/0!</v>
      </c>
      <c r="AG114" s="23" t="e">
        <f>IF('Step 1. Meteorological Inputs'!L129&gt;'Step 3. Saturation Storage'!M114, 'Step 2. Crown parameters'!$G$36*'Step 3. Saturation Storage'!M114-'Step 2. Crown parameters'!$K$36, 0)</f>
        <v>#DIV/0!</v>
      </c>
      <c r="AH114" s="23" t="e">
        <f>IF('Step 1. Meteorological Inputs'!L129&gt;'Step 3. Saturation Storage'!M114,'Step 1. Meteorological Inputs'!V129*('Step 1. Meteorological Inputs'!L129-'Step 3. Saturation Storage'!M114),0)</f>
        <v>#DIV/0!</v>
      </c>
      <c r="AI114" s="23" t="e">
        <f>IF('Step 1. Meteorological Inputs'!L129&gt;'Step 3. Saturation Storage'!M114,'Step 2. Crown parameters'!$K$36, 0 )</f>
        <v>#DIV/0!</v>
      </c>
      <c r="AJ114" s="140" t="e">
        <f t="shared" si="12"/>
        <v>#DIV/0!</v>
      </c>
      <c r="AK114" s="66"/>
      <c r="AL114" s="66"/>
      <c r="AM114" s="66"/>
      <c r="AN114" s="66"/>
      <c r="AO114" s="66"/>
      <c r="AP114" s="66"/>
      <c r="AQ114" s="66"/>
      <c r="AR114" s="66"/>
      <c r="AS114" s="66"/>
      <c r="AT114" s="66"/>
      <c r="AU114" s="66"/>
      <c r="AV114" s="66"/>
      <c r="AW114" s="66"/>
      <c r="AX114" s="66"/>
      <c r="AY114" s="66"/>
      <c r="AZ114" s="66"/>
      <c r="BA114" s="66"/>
      <c r="BB114" s="66"/>
      <c r="BC114" s="66"/>
      <c r="BD114" s="66"/>
      <c r="BE114" s="66"/>
      <c r="BF114" s="66"/>
      <c r="BG114" s="66"/>
      <c r="BH114" s="66"/>
      <c r="BI114" s="66"/>
      <c r="BJ114" s="66"/>
      <c r="BK114" s="66"/>
      <c r="BL114" s="66"/>
      <c r="BM114" s="66"/>
      <c r="BN114" s="66"/>
      <c r="BO114" s="66"/>
      <c r="BP114" s="66"/>
      <c r="BQ114" s="66"/>
      <c r="BR114" s="66"/>
      <c r="BS114" s="66"/>
      <c r="BT114" s="66"/>
      <c r="BU114" s="66"/>
      <c r="BV114" s="66"/>
      <c r="BW114" s="66"/>
      <c r="BX114" s="66"/>
      <c r="BY114" s="66"/>
      <c r="BZ114" s="66"/>
      <c r="CA114" s="66"/>
      <c r="CB114" s="66"/>
      <c r="CC114" s="66"/>
      <c r="CD114" s="66"/>
      <c r="CE114" s="66"/>
      <c r="CF114" s="66"/>
      <c r="CG114" s="66"/>
      <c r="CH114" s="66"/>
      <c r="CI114" s="66"/>
      <c r="CJ114" s="66"/>
      <c r="CK114" s="66"/>
      <c r="CL114" s="66"/>
      <c r="CM114" s="66"/>
      <c r="CN114" s="66"/>
      <c r="CO114" s="66"/>
      <c r="CP114" s="66"/>
      <c r="CQ114" s="66"/>
      <c r="CR114" s="66"/>
      <c r="CS114" s="66"/>
      <c r="CT114" s="66"/>
      <c r="CU114" s="66"/>
      <c r="CV114" s="66"/>
      <c r="CW114" s="66"/>
      <c r="CX114" s="66"/>
      <c r="CY114" s="66"/>
      <c r="CZ114" s="66"/>
      <c r="DA114" s="66"/>
      <c r="DB114" s="66"/>
      <c r="DC114" s="66"/>
      <c r="DD114" s="66"/>
      <c r="DE114" s="66"/>
      <c r="DF114" s="66"/>
      <c r="DG114" s="66"/>
      <c r="DH114" s="66"/>
      <c r="DI114" s="66"/>
      <c r="DJ114" s="66"/>
      <c r="DK114" s="66"/>
      <c r="DL114" s="66"/>
      <c r="DM114" s="66"/>
      <c r="DN114" s="66"/>
      <c r="DO114" s="66"/>
      <c r="DP114" s="66"/>
      <c r="DQ114" s="66"/>
      <c r="DR114" s="66"/>
      <c r="DS114" s="66"/>
      <c r="DT114" s="66"/>
      <c r="DU114" s="66"/>
      <c r="DV114" s="66"/>
      <c r="DW114" s="66"/>
      <c r="DX114" s="66"/>
      <c r="DY114" s="66"/>
      <c r="DZ114" s="66"/>
      <c r="EA114" s="66"/>
      <c r="EB114" s="66"/>
      <c r="EC114" s="66"/>
      <c r="ED114" s="66"/>
      <c r="EE114" s="66"/>
      <c r="EF114" s="66"/>
      <c r="EG114" s="66"/>
      <c r="EH114" s="66"/>
      <c r="EI114" s="66"/>
      <c r="EJ114" s="66"/>
      <c r="EK114" s="66"/>
      <c r="EL114" s="66"/>
      <c r="EM114" s="66"/>
      <c r="EN114" s="66"/>
      <c r="EO114" s="66"/>
      <c r="EP114" s="66"/>
      <c r="EQ114" s="66"/>
      <c r="ER114" s="66"/>
      <c r="ES114" s="66"/>
      <c r="ET114" s="66"/>
      <c r="EU114" s="66"/>
      <c r="EV114" s="66"/>
      <c r="EW114" s="66"/>
      <c r="EX114" s="66"/>
      <c r="EY114" s="66"/>
      <c r="EZ114" s="66"/>
      <c r="FA114" s="66"/>
      <c r="FB114" s="66"/>
      <c r="FC114" s="66"/>
      <c r="FD114" s="66"/>
      <c r="FE114" s="66"/>
      <c r="FF114" s="66"/>
      <c r="FG114" s="66"/>
    </row>
    <row r="115" spans="1:163" s="3" customFormat="1" x14ac:dyDescent="0.2">
      <c r="A115" s="59"/>
      <c r="B115" s="60"/>
      <c r="C115" s="60"/>
      <c r="D115" s="122">
        <f>'Step 1. Meteorological Inputs'!D130</f>
        <v>0</v>
      </c>
      <c r="E115" s="23">
        <f>'Step 1. Meteorological Inputs'!E130</f>
        <v>0</v>
      </c>
      <c r="F115" s="140">
        <f>'Step 1. Meteorological Inputs'!F130</f>
        <v>0</v>
      </c>
      <c r="G115" s="122" t="e">
        <f>IF('Step 1. Meteorological Inputs'!L130&lt;'Step 3. Saturation Storage'!H115,'Step 1. Meteorological Inputs'!L130*'Step 2. Crown parameters'!$G$31, 0)</f>
        <v>#DIV/0!</v>
      </c>
      <c r="H115" s="23" t="e">
        <f>IF('Step 1. Meteorological Inputs'!L130&gt;'Step 3. Saturation Storage'!H115, 'Step 2. Crown parameters'!$G$31*'Step 3. Saturation Storage'!H115-'Step 2. Crown parameters'!$K$31, 0)</f>
        <v>#DIV/0!</v>
      </c>
      <c r="I115" s="23" t="e">
        <f>IF('Step 1. Meteorological Inputs'!L130&gt;'Step 3. Saturation Storage'!H115,'Step 1. Meteorological Inputs'!V130*('Step 1. Meteorological Inputs'!L130-'Step 3. Saturation Storage'!H115),0)</f>
        <v>#DIV/0!</v>
      </c>
      <c r="J115" s="23" t="e">
        <f>IF('Step 1. Meteorological Inputs'!L130&gt;'Step 3. Saturation Storage'!H115,'Step 2. Crown parameters'!$K$31, 0 )</f>
        <v>#DIV/0!</v>
      </c>
      <c r="K115" s="140" t="e">
        <f t="shared" si="6"/>
        <v>#DIV/0!</v>
      </c>
      <c r="L115" s="122" t="e">
        <f>IF('Step 1. Meteorological Inputs'!L130&lt;'Step 3. Saturation Storage'!I115,'Step 1. Meteorological Inputs'!L191*'Step 2. Crown parameters'!$G$32, 0)</f>
        <v>#DIV/0!</v>
      </c>
      <c r="M115" s="23" t="e">
        <f>IF('Step 1. Meteorological Inputs'!L130&gt;'Step 3. Saturation Storage'!I115, 'Step 2. Crown parameters'!$G$32*'Step 3. Saturation Storage'!I115-'Step 2. Crown parameters'!$K$32, 0)</f>
        <v>#DIV/0!</v>
      </c>
      <c r="N115" s="23" t="e">
        <f>IF('Step 1. Meteorological Inputs'!L130&gt;'Step 3. Saturation Storage'!I115,'Step 1. Meteorological Inputs'!V130*('Step 1. Meteorological Inputs'!L130-'Step 3. Saturation Storage'!I115),0)</f>
        <v>#DIV/0!</v>
      </c>
      <c r="O115" s="23" t="e">
        <f>IF('Step 1. Meteorological Inputs'!L130&gt;'Step 3. Saturation Storage'!I115,'Step 2. Crown parameters'!$K$32, 0 )</f>
        <v>#DIV/0!</v>
      </c>
      <c r="P115" s="140" t="e">
        <f t="shared" si="7"/>
        <v>#DIV/0!</v>
      </c>
      <c r="Q115" s="122" t="e">
        <f>IF('Step 1. Meteorological Inputs'!L130&lt;'Step 3. Saturation Storage'!J115,'Step 1. Meteorological Inputs'!L130*'Step 2. Crown parameters'!$G$33, 0)</f>
        <v>#DIV/0!</v>
      </c>
      <c r="R115" s="23" t="e">
        <f>IF('Step 1. Meteorological Inputs'!L130&gt;'Step 3. Saturation Storage'!J115, 'Step 2. Crown parameters'!$G$33*'Step 3. Saturation Storage'!J115-'Step 2. Crown parameters'!$K$33, 0)</f>
        <v>#DIV/0!</v>
      </c>
      <c r="S115" s="23" t="e">
        <f>IF('Step 1. Meteorological Inputs'!L130&gt;'Step 3. Saturation Storage'!J115,'Step 1. Meteorological Inputs'!V130*('Step 1. Meteorological Inputs'!L130-'Step 3. Saturation Storage'!J115),0)</f>
        <v>#DIV/0!</v>
      </c>
      <c r="T115" s="23" t="e">
        <f>IF('Step 1. Meteorological Inputs'!L130&gt;'Step 3. Saturation Storage'!J115,'Step 2. Crown parameters'!$K$33, 0 )</f>
        <v>#DIV/0!</v>
      </c>
      <c r="U115" s="140" t="e">
        <f t="shared" si="8"/>
        <v>#DIV/0!</v>
      </c>
      <c r="V115" s="122" t="e">
        <f>IF('Step 1. Meteorological Inputs'!L130&lt;'Step 3. Saturation Storage'!K115,'Step 1. Meteorological Inputs'!L130*'Step 2. Crown parameters'!$G$34, 0)</f>
        <v>#DIV/0!</v>
      </c>
      <c r="W115" s="23" t="e">
        <f>IF('Step 1. Meteorological Inputs'!L130&gt;'Step 3. Saturation Storage'!K115, 'Step 2. Crown parameters'!$G$34*'Step 3. Saturation Storage'!K115-'Step 2. Crown parameters'!$K$34, 0)</f>
        <v>#DIV/0!</v>
      </c>
      <c r="X115" s="23" t="e">
        <f>IF('Step 1. Meteorological Inputs'!L130&gt;'Step 3. Saturation Storage'!K115,'Step 1. Meteorological Inputs'!V130*('Step 1. Meteorological Inputs'!L130-'Step 3. Saturation Storage'!K115),0)</f>
        <v>#DIV/0!</v>
      </c>
      <c r="Y115" s="23" t="e">
        <f>IF('Step 1. Meteorological Inputs'!L130&gt;'Step 3. Saturation Storage'!K115,'Step 2. Crown parameters'!$K$34, 0 )</f>
        <v>#DIV/0!</v>
      </c>
      <c r="Z115" s="140" t="e">
        <f t="shared" si="9"/>
        <v>#DIV/0!</v>
      </c>
      <c r="AA115" s="122" t="e">
        <f>IF('Step 1. Meteorological Inputs'!L130&lt;'Step 3. Saturation Storage'!L115,'Step 1. Meteorological Inputs'!L130*'Step 2. Crown parameters'!$G$35, 0)</f>
        <v>#DIV/0!</v>
      </c>
      <c r="AB115" s="23" t="e">
        <f>IF('Step 1. Meteorological Inputs'!L130&gt;'Step 3. Saturation Storage'!L115, 'Step 2. Crown parameters'!$G$35*'Step 3. Saturation Storage'!L115-'Step 2. Crown parameters'!$K$35, 0)</f>
        <v>#DIV/0!</v>
      </c>
      <c r="AC115" s="23" t="e">
        <f>IF('Step 1. Meteorological Inputs'!L130&gt;'Step 3. Saturation Storage'!L115,'Step 1. Meteorological Inputs'!V130*('Step 1. Meteorological Inputs'!L130-'Step 3. Saturation Storage'!L115),0)</f>
        <v>#DIV/0!</v>
      </c>
      <c r="AD115" s="23" t="e">
        <f>IF('Step 1. Meteorological Inputs'!L130&gt;'Step 3. Saturation Storage'!L115,'Step 2. Crown parameters'!$K$35, 0 )</f>
        <v>#DIV/0!</v>
      </c>
      <c r="AE115" s="140" t="e">
        <f t="shared" si="10"/>
        <v>#DIV/0!</v>
      </c>
      <c r="AF115" s="122" t="e">
        <f>IF('Step 1. Meteorological Inputs'!L130&lt;'Step 3. Saturation Storage'!M115,'Step 1. Meteorological Inputs'!L130*'Step 2. Crown parameters'!$G$36, 0)</f>
        <v>#DIV/0!</v>
      </c>
      <c r="AG115" s="23" t="e">
        <f>IF('Step 1. Meteorological Inputs'!L130&gt;'Step 3. Saturation Storage'!M115, 'Step 2. Crown parameters'!$G$36*'Step 3. Saturation Storage'!M115-'Step 2. Crown parameters'!$K$36, 0)</f>
        <v>#DIV/0!</v>
      </c>
      <c r="AH115" s="23" t="e">
        <f>IF('Step 1. Meteorological Inputs'!L130&gt;'Step 3. Saturation Storage'!M115,'Step 1. Meteorological Inputs'!V130*('Step 1. Meteorological Inputs'!L130-'Step 3. Saturation Storage'!M115),0)</f>
        <v>#DIV/0!</v>
      </c>
      <c r="AI115" s="23" t="e">
        <f>IF('Step 1. Meteorological Inputs'!L130&gt;'Step 3. Saturation Storage'!M115,'Step 2. Crown parameters'!$K$36, 0 )</f>
        <v>#DIV/0!</v>
      </c>
      <c r="AJ115" s="140" t="e">
        <f t="shared" si="12"/>
        <v>#DIV/0!</v>
      </c>
      <c r="AK115" s="66"/>
      <c r="AL115" s="66"/>
      <c r="AM115" s="66"/>
      <c r="AN115" s="66"/>
      <c r="AO115" s="66"/>
      <c r="AP115" s="66"/>
      <c r="AQ115" s="66"/>
      <c r="AR115" s="66"/>
      <c r="AS115" s="66"/>
      <c r="AT115" s="66"/>
      <c r="AU115" s="66"/>
      <c r="AV115" s="66"/>
      <c r="AW115" s="66"/>
      <c r="AX115" s="66"/>
      <c r="AY115" s="66"/>
      <c r="AZ115" s="66"/>
      <c r="BA115" s="66"/>
      <c r="BB115" s="66"/>
      <c r="BC115" s="66"/>
      <c r="BD115" s="66"/>
      <c r="BE115" s="66"/>
      <c r="BF115" s="66"/>
      <c r="BG115" s="66"/>
      <c r="BH115" s="66"/>
      <c r="BI115" s="66"/>
      <c r="BJ115" s="66"/>
      <c r="BK115" s="66"/>
      <c r="BL115" s="66"/>
      <c r="BM115" s="66"/>
      <c r="BN115" s="66"/>
      <c r="BO115" s="66"/>
      <c r="BP115" s="66"/>
      <c r="BQ115" s="66"/>
      <c r="BR115" s="66"/>
      <c r="BS115" s="66"/>
      <c r="BT115" s="66"/>
      <c r="BU115" s="66"/>
      <c r="BV115" s="66"/>
      <c r="BW115" s="66"/>
      <c r="BX115" s="66"/>
      <c r="BY115" s="66"/>
      <c r="BZ115" s="66"/>
      <c r="CA115" s="66"/>
      <c r="CB115" s="66"/>
      <c r="CC115" s="66"/>
      <c r="CD115" s="66"/>
      <c r="CE115" s="66"/>
      <c r="CF115" s="66"/>
      <c r="CG115" s="66"/>
      <c r="CH115" s="66"/>
      <c r="CI115" s="66"/>
      <c r="CJ115" s="66"/>
      <c r="CK115" s="66"/>
      <c r="CL115" s="66"/>
      <c r="CM115" s="66"/>
      <c r="CN115" s="66"/>
      <c r="CO115" s="66"/>
      <c r="CP115" s="66"/>
      <c r="CQ115" s="66"/>
      <c r="CR115" s="66"/>
      <c r="CS115" s="66"/>
      <c r="CT115" s="66"/>
      <c r="CU115" s="66"/>
      <c r="CV115" s="66"/>
      <c r="CW115" s="66"/>
      <c r="CX115" s="66"/>
      <c r="CY115" s="66"/>
      <c r="CZ115" s="66"/>
      <c r="DA115" s="66"/>
      <c r="DB115" s="66"/>
      <c r="DC115" s="66"/>
      <c r="DD115" s="66"/>
      <c r="DE115" s="66"/>
      <c r="DF115" s="66"/>
      <c r="DG115" s="66"/>
      <c r="DH115" s="66"/>
      <c r="DI115" s="66"/>
      <c r="DJ115" s="66"/>
      <c r="DK115" s="66"/>
      <c r="DL115" s="66"/>
      <c r="DM115" s="66"/>
      <c r="DN115" s="66"/>
      <c r="DO115" s="66"/>
      <c r="DP115" s="66"/>
      <c r="DQ115" s="66"/>
      <c r="DR115" s="66"/>
      <c r="DS115" s="66"/>
      <c r="DT115" s="66"/>
      <c r="DU115" s="66"/>
      <c r="DV115" s="66"/>
      <c r="DW115" s="66"/>
      <c r="DX115" s="66"/>
      <c r="DY115" s="66"/>
      <c r="DZ115" s="66"/>
      <c r="EA115" s="66"/>
      <c r="EB115" s="66"/>
      <c r="EC115" s="66"/>
      <c r="ED115" s="66"/>
      <c r="EE115" s="66"/>
      <c r="EF115" s="66"/>
      <c r="EG115" s="66"/>
      <c r="EH115" s="66"/>
      <c r="EI115" s="66"/>
      <c r="EJ115" s="66"/>
      <c r="EK115" s="66"/>
      <c r="EL115" s="66"/>
      <c r="EM115" s="66"/>
      <c r="EN115" s="66"/>
      <c r="EO115" s="66"/>
      <c r="EP115" s="66"/>
      <c r="EQ115" s="66"/>
      <c r="ER115" s="66"/>
      <c r="ES115" s="66"/>
      <c r="ET115" s="66"/>
      <c r="EU115" s="66"/>
      <c r="EV115" s="66"/>
      <c r="EW115" s="66"/>
      <c r="EX115" s="66"/>
      <c r="EY115" s="66"/>
      <c r="EZ115" s="66"/>
      <c r="FA115" s="66"/>
      <c r="FB115" s="66"/>
      <c r="FC115" s="66"/>
      <c r="FD115" s="66"/>
      <c r="FE115" s="66"/>
      <c r="FF115" s="66"/>
      <c r="FG115" s="66"/>
    </row>
    <row r="116" spans="1:163" s="3" customFormat="1" x14ac:dyDescent="0.2">
      <c r="A116" s="59"/>
      <c r="B116" s="60"/>
      <c r="C116" s="60"/>
      <c r="D116" s="122">
        <f>'Step 1. Meteorological Inputs'!D131</f>
        <v>0</v>
      </c>
      <c r="E116" s="23">
        <f>'Step 1. Meteorological Inputs'!E131</f>
        <v>0</v>
      </c>
      <c r="F116" s="140">
        <f>'Step 1. Meteorological Inputs'!F131</f>
        <v>0</v>
      </c>
      <c r="G116" s="122" t="e">
        <f>IF('Step 1. Meteorological Inputs'!L131&lt;'Step 3. Saturation Storage'!H116,'Step 1. Meteorological Inputs'!L131*'Step 2. Crown parameters'!$G$31, 0)</f>
        <v>#DIV/0!</v>
      </c>
      <c r="H116" s="23" t="e">
        <f>IF('Step 1. Meteorological Inputs'!L131&gt;'Step 3. Saturation Storage'!H116, 'Step 2. Crown parameters'!$G$31*'Step 3. Saturation Storage'!H116-'Step 2. Crown parameters'!$K$31, 0)</f>
        <v>#DIV/0!</v>
      </c>
      <c r="I116" s="23" t="e">
        <f>IF('Step 1. Meteorological Inputs'!L131&gt;'Step 3. Saturation Storage'!H116,'Step 1. Meteorological Inputs'!V131*('Step 1. Meteorological Inputs'!L131-'Step 3. Saturation Storage'!H116),0)</f>
        <v>#DIV/0!</v>
      </c>
      <c r="J116" s="23" t="e">
        <f>IF('Step 1. Meteorological Inputs'!L131&gt;'Step 3. Saturation Storage'!H116,'Step 2. Crown parameters'!$K$31, 0 )</f>
        <v>#DIV/0!</v>
      </c>
      <c r="K116" s="140" t="e">
        <f t="shared" si="6"/>
        <v>#DIV/0!</v>
      </c>
      <c r="L116" s="122" t="e">
        <f>IF('Step 1. Meteorological Inputs'!L131&lt;'Step 3. Saturation Storage'!I116,'Step 1. Meteorological Inputs'!L192*'Step 2. Crown parameters'!$G$32, 0)</f>
        <v>#DIV/0!</v>
      </c>
      <c r="M116" s="23" t="e">
        <f>IF('Step 1. Meteorological Inputs'!L131&gt;'Step 3. Saturation Storage'!I116, 'Step 2. Crown parameters'!$G$32*'Step 3. Saturation Storage'!I116-'Step 2. Crown parameters'!$K$32, 0)</f>
        <v>#DIV/0!</v>
      </c>
      <c r="N116" s="23" t="e">
        <f>IF('Step 1. Meteorological Inputs'!L131&gt;'Step 3. Saturation Storage'!I116,'Step 1. Meteorological Inputs'!V131*('Step 1. Meteorological Inputs'!L131-'Step 3. Saturation Storage'!I116),0)</f>
        <v>#DIV/0!</v>
      </c>
      <c r="O116" s="23" t="e">
        <f>IF('Step 1. Meteorological Inputs'!L131&gt;'Step 3. Saturation Storage'!I116,'Step 2. Crown parameters'!$K$32, 0 )</f>
        <v>#DIV/0!</v>
      </c>
      <c r="P116" s="140" t="e">
        <f t="shared" si="7"/>
        <v>#DIV/0!</v>
      </c>
      <c r="Q116" s="122" t="e">
        <f>IF('Step 1. Meteorological Inputs'!L131&lt;'Step 3. Saturation Storage'!J116,'Step 1. Meteorological Inputs'!L131*'Step 2. Crown parameters'!$G$33, 0)</f>
        <v>#DIV/0!</v>
      </c>
      <c r="R116" s="23" t="e">
        <f>IF('Step 1. Meteorological Inputs'!L131&gt;'Step 3. Saturation Storage'!J116, 'Step 2. Crown parameters'!$G$33*'Step 3. Saturation Storage'!J116-'Step 2. Crown parameters'!$K$33, 0)</f>
        <v>#DIV/0!</v>
      </c>
      <c r="S116" s="23" t="e">
        <f>IF('Step 1. Meteorological Inputs'!L131&gt;'Step 3. Saturation Storage'!J116,'Step 1. Meteorological Inputs'!V131*('Step 1. Meteorological Inputs'!L131-'Step 3. Saturation Storage'!J116),0)</f>
        <v>#DIV/0!</v>
      </c>
      <c r="T116" s="23" t="e">
        <f>IF('Step 1. Meteorological Inputs'!L131&gt;'Step 3. Saturation Storage'!J116,'Step 2. Crown parameters'!$K$33, 0 )</f>
        <v>#DIV/0!</v>
      </c>
      <c r="U116" s="140" t="e">
        <f t="shared" si="8"/>
        <v>#DIV/0!</v>
      </c>
      <c r="V116" s="122" t="e">
        <f>IF('Step 1. Meteorological Inputs'!L131&lt;'Step 3. Saturation Storage'!K116,'Step 1. Meteorological Inputs'!L131*'Step 2. Crown parameters'!$G$34, 0)</f>
        <v>#DIV/0!</v>
      </c>
      <c r="W116" s="23" t="e">
        <f>IF('Step 1. Meteorological Inputs'!L131&gt;'Step 3. Saturation Storage'!K116, 'Step 2. Crown parameters'!$G$34*'Step 3. Saturation Storage'!K116-'Step 2. Crown parameters'!$K$34, 0)</f>
        <v>#DIV/0!</v>
      </c>
      <c r="X116" s="23" t="e">
        <f>IF('Step 1. Meteorological Inputs'!L131&gt;'Step 3. Saturation Storage'!K116,'Step 1. Meteorological Inputs'!V131*('Step 1. Meteorological Inputs'!L131-'Step 3. Saturation Storage'!K116),0)</f>
        <v>#DIV/0!</v>
      </c>
      <c r="Y116" s="23" t="e">
        <f>IF('Step 1. Meteorological Inputs'!L131&gt;'Step 3. Saturation Storage'!K116,'Step 2. Crown parameters'!$K$34, 0 )</f>
        <v>#DIV/0!</v>
      </c>
      <c r="Z116" s="140" t="e">
        <f t="shared" si="9"/>
        <v>#DIV/0!</v>
      </c>
      <c r="AA116" s="122" t="e">
        <f>IF('Step 1. Meteorological Inputs'!L131&lt;'Step 3. Saturation Storage'!L116,'Step 1. Meteorological Inputs'!L131*'Step 2. Crown parameters'!$G$35, 0)</f>
        <v>#DIV/0!</v>
      </c>
      <c r="AB116" s="23" t="e">
        <f>IF('Step 1. Meteorological Inputs'!L131&gt;'Step 3. Saturation Storage'!L116, 'Step 2. Crown parameters'!$G$35*'Step 3. Saturation Storage'!L116-'Step 2. Crown parameters'!$K$35, 0)</f>
        <v>#DIV/0!</v>
      </c>
      <c r="AC116" s="23" t="e">
        <f>IF('Step 1. Meteorological Inputs'!L131&gt;'Step 3. Saturation Storage'!L116,'Step 1. Meteorological Inputs'!V131*('Step 1. Meteorological Inputs'!L131-'Step 3. Saturation Storage'!L116),0)</f>
        <v>#DIV/0!</v>
      </c>
      <c r="AD116" s="23" t="e">
        <f>IF('Step 1. Meteorological Inputs'!L131&gt;'Step 3. Saturation Storage'!L116,'Step 2. Crown parameters'!$K$35, 0 )</f>
        <v>#DIV/0!</v>
      </c>
      <c r="AE116" s="140" t="e">
        <f t="shared" si="10"/>
        <v>#DIV/0!</v>
      </c>
      <c r="AF116" s="122" t="e">
        <f>IF('Step 1. Meteorological Inputs'!L131&lt;'Step 3. Saturation Storage'!M116,'Step 1. Meteorological Inputs'!L131*'Step 2. Crown parameters'!$G$36, 0)</f>
        <v>#DIV/0!</v>
      </c>
      <c r="AG116" s="23" t="e">
        <f>IF('Step 1. Meteorological Inputs'!L131&gt;'Step 3. Saturation Storage'!M116, 'Step 2. Crown parameters'!$G$36*'Step 3. Saturation Storage'!M116-'Step 2. Crown parameters'!$K$36, 0)</f>
        <v>#DIV/0!</v>
      </c>
      <c r="AH116" s="23" t="e">
        <f>IF('Step 1. Meteorological Inputs'!L131&gt;'Step 3. Saturation Storage'!M116,'Step 1. Meteorological Inputs'!V131*('Step 1. Meteorological Inputs'!L131-'Step 3. Saturation Storage'!M116),0)</f>
        <v>#DIV/0!</v>
      </c>
      <c r="AI116" s="23" t="e">
        <f>IF('Step 1. Meteorological Inputs'!L131&gt;'Step 3. Saturation Storage'!M116,'Step 2. Crown parameters'!$K$36, 0 )</f>
        <v>#DIV/0!</v>
      </c>
      <c r="AJ116" s="140" t="e">
        <f t="shared" si="12"/>
        <v>#DIV/0!</v>
      </c>
      <c r="AK116" s="66"/>
      <c r="AL116" s="66"/>
      <c r="AM116" s="66"/>
      <c r="AN116" s="66"/>
      <c r="AO116" s="66"/>
      <c r="AP116" s="66"/>
      <c r="AQ116" s="66"/>
      <c r="AR116" s="66"/>
      <c r="AS116" s="66"/>
      <c r="AT116" s="66"/>
      <c r="AU116" s="66"/>
      <c r="AV116" s="66"/>
      <c r="AW116" s="66"/>
      <c r="AX116" s="66"/>
      <c r="AY116" s="66"/>
      <c r="AZ116" s="66"/>
      <c r="BA116" s="66"/>
      <c r="BB116" s="66"/>
      <c r="BC116" s="66"/>
      <c r="BD116" s="66"/>
      <c r="BE116" s="66"/>
      <c r="BF116" s="66"/>
      <c r="BG116" s="66"/>
      <c r="BH116" s="66"/>
      <c r="BI116" s="66"/>
      <c r="BJ116" s="66"/>
      <c r="BK116" s="66"/>
      <c r="BL116" s="66"/>
      <c r="BM116" s="66"/>
      <c r="BN116" s="66"/>
      <c r="BO116" s="66"/>
      <c r="BP116" s="66"/>
      <c r="BQ116" s="66"/>
      <c r="BR116" s="66"/>
      <c r="BS116" s="66"/>
      <c r="BT116" s="66"/>
      <c r="BU116" s="66"/>
      <c r="BV116" s="66"/>
      <c r="BW116" s="66"/>
      <c r="BX116" s="66"/>
      <c r="BY116" s="66"/>
      <c r="BZ116" s="66"/>
      <c r="CA116" s="66"/>
      <c r="CB116" s="66"/>
      <c r="CC116" s="66"/>
      <c r="CD116" s="66"/>
      <c r="CE116" s="66"/>
      <c r="CF116" s="66"/>
      <c r="CG116" s="66"/>
      <c r="CH116" s="66"/>
      <c r="CI116" s="66"/>
      <c r="CJ116" s="66"/>
      <c r="CK116" s="66"/>
      <c r="CL116" s="66"/>
      <c r="CM116" s="66"/>
      <c r="CN116" s="66"/>
      <c r="CO116" s="66"/>
      <c r="CP116" s="66"/>
      <c r="CQ116" s="66"/>
      <c r="CR116" s="66"/>
      <c r="CS116" s="66"/>
      <c r="CT116" s="66"/>
      <c r="CU116" s="66"/>
      <c r="CV116" s="66"/>
      <c r="CW116" s="66"/>
      <c r="CX116" s="66"/>
      <c r="CY116" s="66"/>
      <c r="CZ116" s="66"/>
      <c r="DA116" s="66"/>
      <c r="DB116" s="66"/>
      <c r="DC116" s="66"/>
      <c r="DD116" s="66"/>
      <c r="DE116" s="66"/>
      <c r="DF116" s="66"/>
      <c r="DG116" s="66"/>
      <c r="DH116" s="66"/>
      <c r="DI116" s="66"/>
      <c r="DJ116" s="66"/>
      <c r="DK116" s="66"/>
      <c r="DL116" s="66"/>
      <c r="DM116" s="66"/>
      <c r="DN116" s="66"/>
      <c r="DO116" s="66"/>
      <c r="DP116" s="66"/>
      <c r="DQ116" s="66"/>
      <c r="DR116" s="66"/>
      <c r="DS116" s="66"/>
      <c r="DT116" s="66"/>
      <c r="DU116" s="66"/>
      <c r="DV116" s="66"/>
      <c r="DW116" s="66"/>
      <c r="DX116" s="66"/>
      <c r="DY116" s="66"/>
      <c r="DZ116" s="66"/>
      <c r="EA116" s="66"/>
      <c r="EB116" s="66"/>
      <c r="EC116" s="66"/>
      <c r="ED116" s="66"/>
      <c r="EE116" s="66"/>
      <c r="EF116" s="66"/>
      <c r="EG116" s="66"/>
      <c r="EH116" s="66"/>
      <c r="EI116" s="66"/>
      <c r="EJ116" s="66"/>
      <c r="EK116" s="66"/>
      <c r="EL116" s="66"/>
      <c r="EM116" s="66"/>
      <c r="EN116" s="66"/>
      <c r="EO116" s="66"/>
      <c r="EP116" s="66"/>
      <c r="EQ116" s="66"/>
      <c r="ER116" s="66"/>
      <c r="ES116" s="66"/>
      <c r="ET116" s="66"/>
      <c r="EU116" s="66"/>
      <c r="EV116" s="66"/>
      <c r="EW116" s="66"/>
      <c r="EX116" s="66"/>
      <c r="EY116" s="66"/>
      <c r="EZ116" s="66"/>
      <c r="FA116" s="66"/>
      <c r="FB116" s="66"/>
      <c r="FC116" s="66"/>
      <c r="FD116" s="66"/>
      <c r="FE116" s="66"/>
      <c r="FF116" s="66"/>
      <c r="FG116" s="66"/>
    </row>
    <row r="117" spans="1:163" s="3" customFormat="1" x14ac:dyDescent="0.2">
      <c r="A117" s="59"/>
      <c r="B117" s="60"/>
      <c r="C117" s="60"/>
      <c r="D117" s="122">
        <f>'Step 1. Meteorological Inputs'!D132</f>
        <v>0</v>
      </c>
      <c r="E117" s="23">
        <f>'Step 1. Meteorological Inputs'!E132</f>
        <v>0</v>
      </c>
      <c r="F117" s="140">
        <f>'Step 1. Meteorological Inputs'!F132</f>
        <v>0</v>
      </c>
      <c r="G117" s="122" t="e">
        <f>IF('Step 1. Meteorological Inputs'!L132&lt;'Step 3. Saturation Storage'!H117,'Step 1. Meteorological Inputs'!L132*'Step 2. Crown parameters'!$G$31, 0)</f>
        <v>#DIV/0!</v>
      </c>
      <c r="H117" s="23" t="e">
        <f>IF('Step 1. Meteorological Inputs'!L132&gt;'Step 3. Saturation Storage'!H117, 'Step 2. Crown parameters'!$G$31*'Step 3. Saturation Storage'!H117-'Step 2. Crown parameters'!$K$31, 0)</f>
        <v>#DIV/0!</v>
      </c>
      <c r="I117" s="23" t="e">
        <f>IF('Step 1. Meteorological Inputs'!L132&gt;'Step 3. Saturation Storage'!H117,'Step 1. Meteorological Inputs'!V132*('Step 1. Meteorological Inputs'!L132-'Step 3. Saturation Storage'!H117),0)</f>
        <v>#DIV/0!</v>
      </c>
      <c r="J117" s="23" t="e">
        <f>IF('Step 1. Meteorological Inputs'!L132&gt;'Step 3. Saturation Storage'!H117,'Step 2. Crown parameters'!$K$31, 0 )</f>
        <v>#DIV/0!</v>
      </c>
      <c r="K117" s="140" t="e">
        <f t="shared" si="6"/>
        <v>#DIV/0!</v>
      </c>
      <c r="L117" s="122" t="e">
        <f>IF('Step 1. Meteorological Inputs'!L132&lt;'Step 3. Saturation Storage'!I117,'Step 1. Meteorological Inputs'!L193*'Step 2. Crown parameters'!$G$32, 0)</f>
        <v>#DIV/0!</v>
      </c>
      <c r="M117" s="23" t="e">
        <f>IF('Step 1. Meteorological Inputs'!L132&gt;'Step 3. Saturation Storage'!I117, 'Step 2. Crown parameters'!$G$32*'Step 3. Saturation Storage'!I117-'Step 2. Crown parameters'!$K$32, 0)</f>
        <v>#DIV/0!</v>
      </c>
      <c r="N117" s="23" t="e">
        <f>IF('Step 1. Meteorological Inputs'!L132&gt;'Step 3. Saturation Storage'!I117,'Step 1. Meteorological Inputs'!V132*('Step 1. Meteorological Inputs'!L132-'Step 3. Saturation Storage'!I117),0)</f>
        <v>#DIV/0!</v>
      </c>
      <c r="O117" s="23" t="e">
        <f>IF('Step 1. Meteorological Inputs'!L132&gt;'Step 3. Saturation Storage'!I117,'Step 2. Crown parameters'!$K$32, 0 )</f>
        <v>#DIV/0!</v>
      </c>
      <c r="P117" s="140" t="e">
        <f t="shared" si="7"/>
        <v>#DIV/0!</v>
      </c>
      <c r="Q117" s="122" t="e">
        <f>IF('Step 1. Meteorological Inputs'!L132&lt;'Step 3. Saturation Storage'!J117,'Step 1. Meteorological Inputs'!L132*'Step 2. Crown parameters'!$G$33, 0)</f>
        <v>#DIV/0!</v>
      </c>
      <c r="R117" s="23" t="e">
        <f>IF('Step 1. Meteorological Inputs'!L132&gt;'Step 3. Saturation Storage'!J117, 'Step 2. Crown parameters'!$G$33*'Step 3. Saturation Storage'!J117-'Step 2. Crown parameters'!$K$33, 0)</f>
        <v>#DIV/0!</v>
      </c>
      <c r="S117" s="23" t="e">
        <f>IF('Step 1. Meteorological Inputs'!L132&gt;'Step 3. Saturation Storage'!J117,'Step 1. Meteorological Inputs'!V132*('Step 1. Meteorological Inputs'!L132-'Step 3. Saturation Storage'!J117),0)</f>
        <v>#DIV/0!</v>
      </c>
      <c r="T117" s="23" t="e">
        <f>IF('Step 1. Meteorological Inputs'!L132&gt;'Step 3. Saturation Storage'!J117,'Step 2. Crown parameters'!$K$33, 0 )</f>
        <v>#DIV/0!</v>
      </c>
      <c r="U117" s="140" t="e">
        <f t="shared" si="8"/>
        <v>#DIV/0!</v>
      </c>
      <c r="V117" s="122" t="e">
        <f>IF('Step 1. Meteorological Inputs'!L132&lt;'Step 3. Saturation Storage'!K117,'Step 1. Meteorological Inputs'!L132*'Step 2. Crown parameters'!$G$34, 0)</f>
        <v>#DIV/0!</v>
      </c>
      <c r="W117" s="23" t="e">
        <f>IF('Step 1. Meteorological Inputs'!L132&gt;'Step 3. Saturation Storage'!K117, 'Step 2. Crown parameters'!$G$34*'Step 3. Saturation Storage'!K117-'Step 2. Crown parameters'!$K$34, 0)</f>
        <v>#DIV/0!</v>
      </c>
      <c r="X117" s="23" t="e">
        <f>IF('Step 1. Meteorological Inputs'!L132&gt;'Step 3. Saturation Storage'!K117,'Step 1. Meteorological Inputs'!V132*('Step 1. Meteorological Inputs'!L132-'Step 3. Saturation Storage'!K117),0)</f>
        <v>#DIV/0!</v>
      </c>
      <c r="Y117" s="23" t="e">
        <f>IF('Step 1. Meteorological Inputs'!L132&gt;'Step 3. Saturation Storage'!K117,'Step 2. Crown parameters'!$K$34, 0 )</f>
        <v>#DIV/0!</v>
      </c>
      <c r="Z117" s="140" t="e">
        <f t="shared" si="9"/>
        <v>#DIV/0!</v>
      </c>
      <c r="AA117" s="122" t="e">
        <f>IF('Step 1. Meteorological Inputs'!L132&lt;'Step 3. Saturation Storage'!L117,'Step 1. Meteorological Inputs'!L132*'Step 2. Crown parameters'!$G$35, 0)</f>
        <v>#DIV/0!</v>
      </c>
      <c r="AB117" s="23" t="e">
        <f>IF('Step 1. Meteorological Inputs'!L132&gt;'Step 3. Saturation Storage'!L117, 'Step 2. Crown parameters'!$G$35*'Step 3. Saturation Storage'!L117-'Step 2. Crown parameters'!$K$35, 0)</f>
        <v>#DIV/0!</v>
      </c>
      <c r="AC117" s="23" t="e">
        <f>IF('Step 1. Meteorological Inputs'!L132&gt;'Step 3. Saturation Storage'!L117,'Step 1. Meteorological Inputs'!V132*('Step 1. Meteorological Inputs'!L132-'Step 3. Saturation Storage'!L117),0)</f>
        <v>#DIV/0!</v>
      </c>
      <c r="AD117" s="23" t="e">
        <f>IF('Step 1. Meteorological Inputs'!L132&gt;'Step 3. Saturation Storage'!L117,'Step 2. Crown parameters'!$K$35, 0 )</f>
        <v>#DIV/0!</v>
      </c>
      <c r="AE117" s="140" t="e">
        <f t="shared" si="10"/>
        <v>#DIV/0!</v>
      </c>
      <c r="AF117" s="122" t="e">
        <f>IF('Step 1. Meteorological Inputs'!L132&lt;'Step 3. Saturation Storage'!M117,'Step 1. Meteorological Inputs'!L132*'Step 2. Crown parameters'!$G$36, 0)</f>
        <v>#DIV/0!</v>
      </c>
      <c r="AG117" s="23" t="e">
        <f>IF('Step 1. Meteorological Inputs'!L132&gt;'Step 3. Saturation Storage'!M117, 'Step 2. Crown parameters'!$G$36*'Step 3. Saturation Storage'!M117-'Step 2. Crown parameters'!$K$36, 0)</f>
        <v>#DIV/0!</v>
      </c>
      <c r="AH117" s="23" t="e">
        <f>IF('Step 1. Meteorological Inputs'!L132&gt;'Step 3. Saturation Storage'!M117,'Step 1. Meteorological Inputs'!V132*('Step 1. Meteorological Inputs'!L132-'Step 3. Saturation Storage'!M117),0)</f>
        <v>#DIV/0!</v>
      </c>
      <c r="AI117" s="23" t="e">
        <f>IF('Step 1. Meteorological Inputs'!L132&gt;'Step 3. Saturation Storage'!M117,'Step 2. Crown parameters'!$K$36, 0 )</f>
        <v>#DIV/0!</v>
      </c>
      <c r="AJ117" s="140" t="e">
        <f t="shared" si="12"/>
        <v>#DIV/0!</v>
      </c>
      <c r="AK117" s="66"/>
      <c r="AL117" s="66"/>
      <c r="AM117" s="66"/>
      <c r="AN117" s="66"/>
      <c r="AO117" s="66"/>
      <c r="AP117" s="66"/>
      <c r="AQ117" s="66"/>
      <c r="AR117" s="66"/>
      <c r="AS117" s="66"/>
      <c r="AT117" s="66"/>
      <c r="AU117" s="66"/>
      <c r="AV117" s="66"/>
      <c r="AW117" s="66"/>
      <c r="AX117" s="66"/>
      <c r="AY117" s="66"/>
      <c r="AZ117" s="66"/>
      <c r="BA117" s="66"/>
      <c r="BB117" s="66"/>
      <c r="BC117" s="66"/>
      <c r="BD117" s="66"/>
      <c r="BE117" s="66"/>
      <c r="BF117" s="66"/>
      <c r="BG117" s="66"/>
      <c r="BH117" s="66"/>
      <c r="BI117" s="66"/>
      <c r="BJ117" s="66"/>
      <c r="BK117" s="66"/>
      <c r="BL117" s="66"/>
      <c r="BM117" s="66"/>
      <c r="BN117" s="66"/>
      <c r="BO117" s="66"/>
      <c r="BP117" s="66"/>
      <c r="BQ117" s="66"/>
      <c r="BR117" s="66"/>
      <c r="BS117" s="66"/>
      <c r="BT117" s="66"/>
      <c r="BU117" s="66"/>
      <c r="BV117" s="66"/>
      <c r="BW117" s="66"/>
      <c r="BX117" s="66"/>
      <c r="BY117" s="66"/>
      <c r="BZ117" s="66"/>
      <c r="CA117" s="66"/>
      <c r="CB117" s="66"/>
      <c r="CC117" s="66"/>
      <c r="CD117" s="66"/>
      <c r="CE117" s="66"/>
      <c r="CF117" s="66"/>
      <c r="CG117" s="66"/>
      <c r="CH117" s="66"/>
      <c r="CI117" s="66"/>
      <c r="CJ117" s="66"/>
      <c r="CK117" s="66"/>
      <c r="CL117" s="66"/>
      <c r="CM117" s="66"/>
      <c r="CN117" s="66"/>
      <c r="CO117" s="66"/>
      <c r="CP117" s="66"/>
      <c r="CQ117" s="66"/>
      <c r="CR117" s="66"/>
      <c r="CS117" s="66"/>
      <c r="CT117" s="66"/>
      <c r="CU117" s="66"/>
      <c r="CV117" s="66"/>
      <c r="CW117" s="66"/>
      <c r="CX117" s="66"/>
      <c r="CY117" s="66"/>
      <c r="CZ117" s="66"/>
      <c r="DA117" s="66"/>
      <c r="DB117" s="66"/>
      <c r="DC117" s="66"/>
      <c r="DD117" s="66"/>
      <c r="DE117" s="66"/>
      <c r="DF117" s="66"/>
      <c r="DG117" s="66"/>
      <c r="DH117" s="66"/>
      <c r="DI117" s="66"/>
      <c r="DJ117" s="66"/>
      <c r="DK117" s="66"/>
      <c r="DL117" s="66"/>
      <c r="DM117" s="66"/>
      <c r="DN117" s="66"/>
      <c r="DO117" s="66"/>
      <c r="DP117" s="66"/>
      <c r="DQ117" s="66"/>
      <c r="DR117" s="66"/>
      <c r="DS117" s="66"/>
      <c r="DT117" s="66"/>
      <c r="DU117" s="66"/>
      <c r="DV117" s="66"/>
      <c r="DW117" s="66"/>
      <c r="DX117" s="66"/>
      <c r="DY117" s="66"/>
      <c r="DZ117" s="66"/>
      <c r="EA117" s="66"/>
      <c r="EB117" s="66"/>
      <c r="EC117" s="66"/>
      <c r="ED117" s="66"/>
      <c r="EE117" s="66"/>
      <c r="EF117" s="66"/>
      <c r="EG117" s="66"/>
      <c r="EH117" s="66"/>
      <c r="EI117" s="66"/>
      <c r="EJ117" s="66"/>
      <c r="EK117" s="66"/>
      <c r="EL117" s="66"/>
      <c r="EM117" s="66"/>
      <c r="EN117" s="66"/>
      <c r="EO117" s="66"/>
      <c r="EP117" s="66"/>
      <c r="EQ117" s="66"/>
      <c r="ER117" s="66"/>
      <c r="ES117" s="66"/>
      <c r="ET117" s="66"/>
      <c r="EU117" s="66"/>
      <c r="EV117" s="66"/>
      <c r="EW117" s="66"/>
      <c r="EX117" s="66"/>
      <c r="EY117" s="66"/>
      <c r="EZ117" s="66"/>
      <c r="FA117" s="66"/>
      <c r="FB117" s="66"/>
      <c r="FC117" s="66"/>
      <c r="FD117" s="66"/>
      <c r="FE117" s="66"/>
      <c r="FF117" s="66"/>
      <c r="FG117" s="66"/>
    </row>
    <row r="118" spans="1:163" s="3" customFormat="1" x14ac:dyDescent="0.2">
      <c r="A118" s="59"/>
      <c r="B118" s="60"/>
      <c r="C118" s="60"/>
      <c r="D118" s="122">
        <f>'Step 1. Meteorological Inputs'!D133</f>
        <v>0</v>
      </c>
      <c r="E118" s="23">
        <f>'Step 1. Meteorological Inputs'!E133</f>
        <v>0</v>
      </c>
      <c r="F118" s="140">
        <f>'Step 1. Meteorological Inputs'!F133</f>
        <v>0</v>
      </c>
      <c r="G118" s="122" t="e">
        <f>IF('Step 1. Meteorological Inputs'!L133&lt;'Step 3. Saturation Storage'!H118,'Step 1. Meteorological Inputs'!L133*'Step 2. Crown parameters'!$G$31, 0)</f>
        <v>#DIV/0!</v>
      </c>
      <c r="H118" s="23" t="e">
        <f>IF('Step 1. Meteorological Inputs'!L133&gt;'Step 3. Saturation Storage'!H118, 'Step 2. Crown parameters'!$G$31*'Step 3. Saturation Storage'!H118-'Step 2. Crown parameters'!$K$31, 0)</f>
        <v>#DIV/0!</v>
      </c>
      <c r="I118" s="23" t="e">
        <f>IF('Step 1. Meteorological Inputs'!L133&gt;'Step 3. Saturation Storage'!H118,'Step 1. Meteorological Inputs'!V133*('Step 1. Meteorological Inputs'!L133-'Step 3. Saturation Storage'!H118),0)</f>
        <v>#DIV/0!</v>
      </c>
      <c r="J118" s="23" t="e">
        <f>IF('Step 1. Meteorological Inputs'!L133&gt;'Step 3. Saturation Storage'!H118,'Step 2. Crown parameters'!$K$31, 0 )</f>
        <v>#DIV/0!</v>
      </c>
      <c r="K118" s="140" t="e">
        <f t="shared" si="6"/>
        <v>#DIV/0!</v>
      </c>
      <c r="L118" s="122" t="e">
        <f>IF('Step 1. Meteorological Inputs'!L133&lt;'Step 3. Saturation Storage'!I118,'Step 1. Meteorological Inputs'!L194*'Step 2. Crown parameters'!$G$32, 0)</f>
        <v>#DIV/0!</v>
      </c>
      <c r="M118" s="23" t="e">
        <f>IF('Step 1. Meteorological Inputs'!L133&gt;'Step 3. Saturation Storage'!I118, 'Step 2. Crown parameters'!$G$32*'Step 3. Saturation Storage'!I118-'Step 2. Crown parameters'!$K$32, 0)</f>
        <v>#DIV/0!</v>
      </c>
      <c r="N118" s="23" t="e">
        <f>IF('Step 1. Meteorological Inputs'!L133&gt;'Step 3. Saturation Storage'!I118,'Step 1. Meteorological Inputs'!V133*('Step 1. Meteorological Inputs'!L133-'Step 3. Saturation Storage'!I118),0)</f>
        <v>#DIV/0!</v>
      </c>
      <c r="O118" s="23" t="e">
        <f>IF('Step 1. Meteorological Inputs'!L133&gt;'Step 3. Saturation Storage'!I118,'Step 2. Crown parameters'!$K$32, 0 )</f>
        <v>#DIV/0!</v>
      </c>
      <c r="P118" s="140" t="e">
        <f t="shared" si="7"/>
        <v>#DIV/0!</v>
      </c>
      <c r="Q118" s="122" t="e">
        <f>IF('Step 1. Meteorological Inputs'!L133&lt;'Step 3. Saturation Storage'!J118,'Step 1. Meteorological Inputs'!L133*'Step 2. Crown parameters'!$G$33, 0)</f>
        <v>#DIV/0!</v>
      </c>
      <c r="R118" s="23" t="e">
        <f>IF('Step 1. Meteorological Inputs'!L133&gt;'Step 3. Saturation Storage'!J118, 'Step 2. Crown parameters'!$G$33*'Step 3. Saturation Storage'!J118-'Step 2. Crown parameters'!$K$33, 0)</f>
        <v>#DIV/0!</v>
      </c>
      <c r="S118" s="23" t="e">
        <f>IF('Step 1. Meteorological Inputs'!L133&gt;'Step 3. Saturation Storage'!J118,'Step 1. Meteorological Inputs'!V133*('Step 1. Meteorological Inputs'!L133-'Step 3. Saturation Storage'!J118),0)</f>
        <v>#DIV/0!</v>
      </c>
      <c r="T118" s="23" t="e">
        <f>IF('Step 1. Meteorological Inputs'!L133&gt;'Step 3. Saturation Storage'!J118,'Step 2. Crown parameters'!$K$33, 0 )</f>
        <v>#DIV/0!</v>
      </c>
      <c r="U118" s="140" t="e">
        <f t="shared" si="8"/>
        <v>#DIV/0!</v>
      </c>
      <c r="V118" s="122" t="e">
        <f>IF('Step 1. Meteorological Inputs'!L133&lt;'Step 3. Saturation Storage'!K118,'Step 1. Meteorological Inputs'!L133*'Step 2. Crown parameters'!$G$34, 0)</f>
        <v>#DIV/0!</v>
      </c>
      <c r="W118" s="23" t="e">
        <f>IF('Step 1. Meteorological Inputs'!L133&gt;'Step 3. Saturation Storage'!K118, 'Step 2. Crown parameters'!$G$34*'Step 3. Saturation Storage'!K118-'Step 2. Crown parameters'!$K$34, 0)</f>
        <v>#DIV/0!</v>
      </c>
      <c r="X118" s="23" t="e">
        <f>IF('Step 1. Meteorological Inputs'!L133&gt;'Step 3. Saturation Storage'!K118,'Step 1. Meteorological Inputs'!V133*('Step 1. Meteorological Inputs'!L133-'Step 3. Saturation Storage'!K118),0)</f>
        <v>#DIV/0!</v>
      </c>
      <c r="Y118" s="23" t="e">
        <f>IF('Step 1. Meteorological Inputs'!L133&gt;'Step 3. Saturation Storage'!K118,'Step 2. Crown parameters'!$K$34, 0 )</f>
        <v>#DIV/0!</v>
      </c>
      <c r="Z118" s="140" t="e">
        <f t="shared" si="9"/>
        <v>#DIV/0!</v>
      </c>
      <c r="AA118" s="122" t="e">
        <f>IF('Step 1. Meteorological Inputs'!L133&lt;'Step 3. Saturation Storage'!L118,'Step 1. Meteorological Inputs'!L133*'Step 2. Crown parameters'!$G$35, 0)</f>
        <v>#DIV/0!</v>
      </c>
      <c r="AB118" s="23" t="e">
        <f>IF('Step 1. Meteorological Inputs'!L133&gt;'Step 3. Saturation Storage'!L118, 'Step 2. Crown parameters'!$G$35*'Step 3. Saturation Storage'!L118-'Step 2. Crown parameters'!$K$35, 0)</f>
        <v>#DIV/0!</v>
      </c>
      <c r="AC118" s="23" t="e">
        <f>IF('Step 1. Meteorological Inputs'!L133&gt;'Step 3. Saturation Storage'!L118,'Step 1. Meteorological Inputs'!V133*('Step 1. Meteorological Inputs'!L133-'Step 3. Saturation Storage'!L118),0)</f>
        <v>#DIV/0!</v>
      </c>
      <c r="AD118" s="23" t="e">
        <f>IF('Step 1. Meteorological Inputs'!L133&gt;'Step 3. Saturation Storage'!L118,'Step 2. Crown parameters'!$K$35, 0 )</f>
        <v>#DIV/0!</v>
      </c>
      <c r="AE118" s="140" t="e">
        <f t="shared" si="10"/>
        <v>#DIV/0!</v>
      </c>
      <c r="AF118" s="122" t="e">
        <f>IF('Step 1. Meteorological Inputs'!L133&lt;'Step 3. Saturation Storage'!M118,'Step 1. Meteorological Inputs'!L133*'Step 2. Crown parameters'!$G$36, 0)</f>
        <v>#DIV/0!</v>
      </c>
      <c r="AG118" s="23" t="e">
        <f>IF('Step 1. Meteorological Inputs'!L133&gt;'Step 3. Saturation Storage'!M118, 'Step 2. Crown parameters'!$G$36*'Step 3. Saturation Storage'!M118-'Step 2. Crown parameters'!$K$36, 0)</f>
        <v>#DIV/0!</v>
      </c>
      <c r="AH118" s="23" t="e">
        <f>IF('Step 1. Meteorological Inputs'!L133&gt;'Step 3. Saturation Storage'!M118,'Step 1. Meteorological Inputs'!V133*('Step 1. Meteorological Inputs'!L133-'Step 3. Saturation Storage'!M118),0)</f>
        <v>#DIV/0!</v>
      </c>
      <c r="AI118" s="23" t="e">
        <f>IF('Step 1. Meteorological Inputs'!L133&gt;'Step 3. Saturation Storage'!M118,'Step 2. Crown parameters'!$K$36, 0 )</f>
        <v>#DIV/0!</v>
      </c>
      <c r="AJ118" s="140" t="e">
        <f t="shared" si="12"/>
        <v>#DIV/0!</v>
      </c>
      <c r="AK118" s="66"/>
      <c r="AL118" s="66"/>
      <c r="AM118" s="66"/>
      <c r="AN118" s="66"/>
      <c r="AO118" s="66"/>
      <c r="AP118" s="66"/>
      <c r="AQ118" s="66"/>
      <c r="AR118" s="66"/>
      <c r="AS118" s="66"/>
      <c r="AT118" s="66"/>
      <c r="AU118" s="66"/>
      <c r="AV118" s="66"/>
      <c r="AW118" s="66"/>
      <c r="AX118" s="66"/>
      <c r="AY118" s="66"/>
      <c r="AZ118" s="66"/>
      <c r="BA118" s="66"/>
      <c r="BB118" s="66"/>
      <c r="BC118" s="66"/>
      <c r="BD118" s="66"/>
      <c r="BE118" s="66"/>
      <c r="BF118" s="66"/>
      <c r="BG118" s="66"/>
      <c r="BH118" s="66"/>
      <c r="BI118" s="66"/>
      <c r="BJ118" s="66"/>
      <c r="BK118" s="66"/>
      <c r="BL118" s="66"/>
      <c r="BM118" s="66"/>
      <c r="BN118" s="66"/>
      <c r="BO118" s="66"/>
      <c r="BP118" s="66"/>
      <c r="BQ118" s="66"/>
      <c r="BR118" s="66"/>
      <c r="BS118" s="66"/>
      <c r="BT118" s="66"/>
      <c r="BU118" s="66"/>
      <c r="BV118" s="66"/>
      <c r="BW118" s="66"/>
      <c r="BX118" s="66"/>
      <c r="BY118" s="66"/>
      <c r="BZ118" s="66"/>
      <c r="CA118" s="66"/>
      <c r="CB118" s="66"/>
      <c r="CC118" s="66"/>
      <c r="CD118" s="66"/>
      <c r="CE118" s="66"/>
      <c r="CF118" s="66"/>
      <c r="CG118" s="66"/>
      <c r="CH118" s="66"/>
      <c r="CI118" s="66"/>
      <c r="CJ118" s="66"/>
      <c r="CK118" s="66"/>
      <c r="CL118" s="66"/>
      <c r="CM118" s="66"/>
      <c r="CN118" s="66"/>
      <c r="CO118" s="66"/>
      <c r="CP118" s="66"/>
      <c r="CQ118" s="66"/>
      <c r="CR118" s="66"/>
      <c r="CS118" s="66"/>
      <c r="CT118" s="66"/>
      <c r="CU118" s="66"/>
      <c r="CV118" s="66"/>
      <c r="CW118" s="66"/>
      <c r="CX118" s="66"/>
      <c r="CY118" s="66"/>
      <c r="CZ118" s="66"/>
      <c r="DA118" s="66"/>
      <c r="DB118" s="66"/>
      <c r="DC118" s="66"/>
      <c r="DD118" s="66"/>
      <c r="DE118" s="66"/>
      <c r="DF118" s="66"/>
      <c r="DG118" s="66"/>
      <c r="DH118" s="66"/>
      <c r="DI118" s="66"/>
      <c r="DJ118" s="66"/>
      <c r="DK118" s="66"/>
      <c r="DL118" s="66"/>
      <c r="DM118" s="66"/>
      <c r="DN118" s="66"/>
      <c r="DO118" s="66"/>
      <c r="DP118" s="66"/>
      <c r="DQ118" s="66"/>
      <c r="DR118" s="66"/>
      <c r="DS118" s="66"/>
      <c r="DT118" s="66"/>
      <c r="DU118" s="66"/>
      <c r="DV118" s="66"/>
      <c r="DW118" s="66"/>
      <c r="DX118" s="66"/>
      <c r="DY118" s="66"/>
      <c r="DZ118" s="66"/>
      <c r="EA118" s="66"/>
      <c r="EB118" s="66"/>
      <c r="EC118" s="66"/>
      <c r="ED118" s="66"/>
      <c r="EE118" s="66"/>
      <c r="EF118" s="66"/>
      <c r="EG118" s="66"/>
      <c r="EH118" s="66"/>
      <c r="EI118" s="66"/>
      <c r="EJ118" s="66"/>
      <c r="EK118" s="66"/>
      <c r="EL118" s="66"/>
      <c r="EM118" s="66"/>
      <c r="EN118" s="66"/>
      <c r="EO118" s="66"/>
      <c r="EP118" s="66"/>
      <c r="EQ118" s="66"/>
      <c r="ER118" s="66"/>
      <c r="ES118" s="66"/>
      <c r="ET118" s="66"/>
      <c r="EU118" s="66"/>
      <c r="EV118" s="66"/>
      <c r="EW118" s="66"/>
      <c r="EX118" s="66"/>
      <c r="EY118" s="66"/>
      <c r="EZ118" s="66"/>
      <c r="FA118" s="66"/>
      <c r="FB118" s="66"/>
      <c r="FC118" s="66"/>
      <c r="FD118" s="66"/>
      <c r="FE118" s="66"/>
      <c r="FF118" s="66"/>
      <c r="FG118" s="66"/>
    </row>
    <row r="119" spans="1:163" s="3" customFormat="1" x14ac:dyDescent="0.2">
      <c r="A119" s="59"/>
      <c r="B119" s="60"/>
      <c r="C119" s="60"/>
      <c r="D119" s="122">
        <f>'Step 1. Meteorological Inputs'!D134</f>
        <v>0</v>
      </c>
      <c r="E119" s="23">
        <f>'Step 1. Meteorological Inputs'!E134</f>
        <v>0</v>
      </c>
      <c r="F119" s="140">
        <f>'Step 1. Meteorological Inputs'!F134</f>
        <v>0</v>
      </c>
      <c r="G119" s="122" t="e">
        <f>IF('Step 1. Meteorological Inputs'!L134&lt;'Step 3. Saturation Storage'!H119,'Step 1. Meteorological Inputs'!L134*'Step 2. Crown parameters'!$G$31, 0)</f>
        <v>#DIV/0!</v>
      </c>
      <c r="H119" s="23" t="e">
        <f>IF('Step 1. Meteorological Inputs'!L134&gt;'Step 3. Saturation Storage'!H119, 'Step 2. Crown parameters'!$G$31*'Step 3. Saturation Storage'!H119-'Step 2. Crown parameters'!$K$31, 0)</f>
        <v>#DIV/0!</v>
      </c>
      <c r="I119" s="23" t="e">
        <f>IF('Step 1. Meteorological Inputs'!L134&gt;'Step 3. Saturation Storage'!H119,'Step 1. Meteorological Inputs'!V134*('Step 1. Meteorological Inputs'!L134-'Step 3. Saturation Storage'!H119),0)</f>
        <v>#DIV/0!</v>
      </c>
      <c r="J119" s="23" t="e">
        <f>IF('Step 1. Meteorological Inputs'!L134&gt;'Step 3. Saturation Storage'!H119,'Step 2. Crown parameters'!$K$31, 0 )</f>
        <v>#DIV/0!</v>
      </c>
      <c r="K119" s="140" t="e">
        <f t="shared" si="6"/>
        <v>#DIV/0!</v>
      </c>
      <c r="L119" s="122" t="e">
        <f>IF('Step 1. Meteorological Inputs'!L134&lt;'Step 3. Saturation Storage'!I119,'Step 1. Meteorological Inputs'!L195*'Step 2. Crown parameters'!$G$32, 0)</f>
        <v>#DIV/0!</v>
      </c>
      <c r="M119" s="23" t="e">
        <f>IF('Step 1. Meteorological Inputs'!L134&gt;'Step 3. Saturation Storage'!I119, 'Step 2. Crown parameters'!$G$32*'Step 3. Saturation Storage'!I119-'Step 2. Crown parameters'!$K$32, 0)</f>
        <v>#DIV/0!</v>
      </c>
      <c r="N119" s="23" t="e">
        <f>IF('Step 1. Meteorological Inputs'!L134&gt;'Step 3. Saturation Storage'!I119,'Step 1. Meteorological Inputs'!V134*('Step 1. Meteorological Inputs'!L134-'Step 3. Saturation Storage'!I119),0)</f>
        <v>#DIV/0!</v>
      </c>
      <c r="O119" s="23" t="e">
        <f>IF('Step 1. Meteorological Inputs'!L134&gt;'Step 3. Saturation Storage'!I119,'Step 2. Crown parameters'!$K$32, 0 )</f>
        <v>#DIV/0!</v>
      </c>
      <c r="P119" s="140" t="e">
        <f t="shared" si="7"/>
        <v>#DIV/0!</v>
      </c>
      <c r="Q119" s="122" t="e">
        <f>IF('Step 1. Meteorological Inputs'!L134&lt;'Step 3. Saturation Storage'!J119,'Step 1. Meteorological Inputs'!L134*'Step 2. Crown parameters'!$G$33, 0)</f>
        <v>#DIV/0!</v>
      </c>
      <c r="R119" s="23" t="e">
        <f>IF('Step 1. Meteorological Inputs'!L134&gt;'Step 3. Saturation Storage'!J119, 'Step 2. Crown parameters'!$G$33*'Step 3. Saturation Storage'!J119-'Step 2. Crown parameters'!$K$33, 0)</f>
        <v>#DIV/0!</v>
      </c>
      <c r="S119" s="23" t="e">
        <f>IF('Step 1. Meteorological Inputs'!L134&gt;'Step 3. Saturation Storage'!J119,'Step 1. Meteorological Inputs'!V134*('Step 1. Meteorological Inputs'!L134-'Step 3. Saturation Storage'!J119),0)</f>
        <v>#DIV/0!</v>
      </c>
      <c r="T119" s="23" t="e">
        <f>IF('Step 1. Meteorological Inputs'!L134&gt;'Step 3. Saturation Storage'!J119,'Step 2. Crown parameters'!$K$33, 0 )</f>
        <v>#DIV/0!</v>
      </c>
      <c r="U119" s="140" t="e">
        <f t="shared" si="8"/>
        <v>#DIV/0!</v>
      </c>
      <c r="V119" s="122" t="e">
        <f>IF('Step 1. Meteorological Inputs'!L134&lt;'Step 3. Saturation Storage'!K119,'Step 1. Meteorological Inputs'!L134*'Step 2. Crown parameters'!$G$34, 0)</f>
        <v>#DIV/0!</v>
      </c>
      <c r="W119" s="23" t="e">
        <f>IF('Step 1. Meteorological Inputs'!L134&gt;'Step 3. Saturation Storage'!K119, 'Step 2. Crown parameters'!$G$34*'Step 3. Saturation Storage'!K119-'Step 2. Crown parameters'!$K$34, 0)</f>
        <v>#DIV/0!</v>
      </c>
      <c r="X119" s="23" t="e">
        <f>IF('Step 1. Meteorological Inputs'!L134&gt;'Step 3. Saturation Storage'!K119,'Step 1. Meteorological Inputs'!V134*('Step 1. Meteorological Inputs'!L134-'Step 3. Saturation Storage'!K119),0)</f>
        <v>#DIV/0!</v>
      </c>
      <c r="Y119" s="23" t="e">
        <f>IF('Step 1. Meteorological Inputs'!L134&gt;'Step 3. Saturation Storage'!K119,'Step 2. Crown parameters'!$K$34, 0 )</f>
        <v>#DIV/0!</v>
      </c>
      <c r="Z119" s="140" t="e">
        <f t="shared" si="9"/>
        <v>#DIV/0!</v>
      </c>
      <c r="AA119" s="122" t="e">
        <f>IF('Step 1. Meteorological Inputs'!L134&lt;'Step 3. Saturation Storage'!L119,'Step 1. Meteorological Inputs'!L134*'Step 2. Crown parameters'!$G$35, 0)</f>
        <v>#DIV/0!</v>
      </c>
      <c r="AB119" s="23" t="e">
        <f>IF('Step 1. Meteorological Inputs'!L134&gt;'Step 3. Saturation Storage'!L119, 'Step 2. Crown parameters'!$G$35*'Step 3. Saturation Storage'!L119-'Step 2. Crown parameters'!$K$35, 0)</f>
        <v>#DIV/0!</v>
      </c>
      <c r="AC119" s="23" t="e">
        <f>IF('Step 1. Meteorological Inputs'!L134&gt;'Step 3. Saturation Storage'!L119,'Step 1. Meteorological Inputs'!V134*('Step 1. Meteorological Inputs'!L134-'Step 3. Saturation Storage'!L119),0)</f>
        <v>#DIV/0!</v>
      </c>
      <c r="AD119" s="23" t="e">
        <f>IF('Step 1. Meteorological Inputs'!L134&gt;'Step 3. Saturation Storage'!L119,'Step 2. Crown parameters'!$K$35, 0 )</f>
        <v>#DIV/0!</v>
      </c>
      <c r="AE119" s="140" t="e">
        <f t="shared" si="10"/>
        <v>#DIV/0!</v>
      </c>
      <c r="AF119" s="122" t="e">
        <f>IF('Step 1. Meteorological Inputs'!L134&lt;'Step 3. Saturation Storage'!M119,'Step 1. Meteorological Inputs'!L134*'Step 2. Crown parameters'!$G$36, 0)</f>
        <v>#DIV/0!</v>
      </c>
      <c r="AG119" s="23" t="e">
        <f>IF('Step 1. Meteorological Inputs'!L134&gt;'Step 3. Saturation Storage'!M119, 'Step 2. Crown parameters'!$G$36*'Step 3. Saturation Storage'!M119-'Step 2. Crown parameters'!$K$36, 0)</f>
        <v>#DIV/0!</v>
      </c>
      <c r="AH119" s="23" t="e">
        <f>IF('Step 1. Meteorological Inputs'!L134&gt;'Step 3. Saturation Storage'!M119,'Step 1. Meteorological Inputs'!V134*('Step 1. Meteorological Inputs'!L134-'Step 3. Saturation Storage'!M119),0)</f>
        <v>#DIV/0!</v>
      </c>
      <c r="AI119" s="23" t="e">
        <f>IF('Step 1. Meteorological Inputs'!L134&gt;'Step 3. Saturation Storage'!M119,'Step 2. Crown parameters'!$K$36, 0 )</f>
        <v>#DIV/0!</v>
      </c>
      <c r="AJ119" s="140" t="e">
        <f t="shared" si="12"/>
        <v>#DIV/0!</v>
      </c>
      <c r="AK119" s="66"/>
      <c r="AL119" s="66"/>
      <c r="AM119" s="66"/>
      <c r="AN119" s="66"/>
      <c r="AO119" s="66"/>
      <c r="AP119" s="66"/>
      <c r="AQ119" s="66"/>
      <c r="AR119" s="66"/>
      <c r="AS119" s="66"/>
      <c r="AT119" s="66"/>
      <c r="AU119" s="66"/>
      <c r="AV119" s="66"/>
      <c r="AW119" s="66"/>
      <c r="AX119" s="66"/>
      <c r="AY119" s="66"/>
      <c r="AZ119" s="66"/>
      <c r="BA119" s="66"/>
      <c r="BB119" s="66"/>
      <c r="BC119" s="66"/>
      <c r="BD119" s="66"/>
      <c r="BE119" s="66"/>
      <c r="BF119" s="66"/>
      <c r="BG119" s="66"/>
      <c r="BH119" s="66"/>
      <c r="BI119" s="66"/>
      <c r="BJ119" s="66"/>
      <c r="BK119" s="66"/>
      <c r="BL119" s="66"/>
      <c r="BM119" s="66"/>
      <c r="BN119" s="66"/>
      <c r="BO119" s="66"/>
      <c r="BP119" s="66"/>
      <c r="BQ119" s="66"/>
      <c r="BR119" s="66"/>
      <c r="BS119" s="66"/>
      <c r="BT119" s="66"/>
      <c r="BU119" s="66"/>
      <c r="BV119" s="66"/>
      <c r="BW119" s="66"/>
      <c r="BX119" s="66"/>
      <c r="BY119" s="66"/>
      <c r="BZ119" s="66"/>
      <c r="CA119" s="66"/>
      <c r="CB119" s="66"/>
      <c r="CC119" s="66"/>
      <c r="CD119" s="66"/>
      <c r="CE119" s="66"/>
      <c r="CF119" s="66"/>
      <c r="CG119" s="66"/>
      <c r="CH119" s="66"/>
      <c r="CI119" s="66"/>
      <c r="CJ119" s="66"/>
      <c r="CK119" s="66"/>
      <c r="CL119" s="66"/>
      <c r="CM119" s="66"/>
      <c r="CN119" s="66"/>
      <c r="CO119" s="66"/>
      <c r="CP119" s="66"/>
      <c r="CQ119" s="66"/>
      <c r="CR119" s="66"/>
      <c r="CS119" s="66"/>
      <c r="CT119" s="66"/>
      <c r="CU119" s="66"/>
      <c r="CV119" s="66"/>
      <c r="CW119" s="66"/>
      <c r="CX119" s="66"/>
      <c r="CY119" s="66"/>
      <c r="CZ119" s="66"/>
      <c r="DA119" s="66"/>
      <c r="DB119" s="66"/>
      <c r="DC119" s="66"/>
      <c r="DD119" s="66"/>
      <c r="DE119" s="66"/>
      <c r="DF119" s="66"/>
      <c r="DG119" s="66"/>
      <c r="DH119" s="66"/>
      <c r="DI119" s="66"/>
      <c r="DJ119" s="66"/>
      <c r="DK119" s="66"/>
      <c r="DL119" s="66"/>
      <c r="DM119" s="66"/>
      <c r="DN119" s="66"/>
      <c r="DO119" s="66"/>
      <c r="DP119" s="66"/>
      <c r="DQ119" s="66"/>
      <c r="DR119" s="66"/>
      <c r="DS119" s="66"/>
      <c r="DT119" s="66"/>
      <c r="DU119" s="66"/>
      <c r="DV119" s="66"/>
      <c r="DW119" s="66"/>
      <c r="DX119" s="66"/>
      <c r="DY119" s="66"/>
      <c r="DZ119" s="66"/>
      <c r="EA119" s="66"/>
      <c r="EB119" s="66"/>
      <c r="EC119" s="66"/>
      <c r="ED119" s="66"/>
      <c r="EE119" s="66"/>
      <c r="EF119" s="66"/>
      <c r="EG119" s="66"/>
      <c r="EH119" s="66"/>
      <c r="EI119" s="66"/>
      <c r="EJ119" s="66"/>
      <c r="EK119" s="66"/>
      <c r="EL119" s="66"/>
      <c r="EM119" s="66"/>
      <c r="EN119" s="66"/>
      <c r="EO119" s="66"/>
      <c r="EP119" s="66"/>
      <c r="EQ119" s="66"/>
      <c r="ER119" s="66"/>
      <c r="ES119" s="66"/>
      <c r="ET119" s="66"/>
      <c r="EU119" s="66"/>
      <c r="EV119" s="66"/>
      <c r="EW119" s="66"/>
      <c r="EX119" s="66"/>
      <c r="EY119" s="66"/>
      <c r="EZ119" s="66"/>
      <c r="FA119" s="66"/>
      <c r="FB119" s="66"/>
      <c r="FC119" s="66"/>
      <c r="FD119" s="66"/>
      <c r="FE119" s="66"/>
      <c r="FF119" s="66"/>
      <c r="FG119" s="66"/>
    </row>
    <row r="120" spans="1:163" s="3" customFormat="1" x14ac:dyDescent="0.2">
      <c r="A120" s="59"/>
      <c r="B120" s="60"/>
      <c r="C120" s="60"/>
      <c r="D120" s="122">
        <f>'Step 1. Meteorological Inputs'!D135</f>
        <v>0</v>
      </c>
      <c r="E120" s="23">
        <f>'Step 1. Meteorological Inputs'!E135</f>
        <v>0</v>
      </c>
      <c r="F120" s="140">
        <f>'Step 1. Meteorological Inputs'!F135</f>
        <v>0</v>
      </c>
      <c r="G120" s="122" t="e">
        <f>IF('Step 1. Meteorological Inputs'!L135&lt;'Step 3. Saturation Storage'!H120,'Step 1. Meteorological Inputs'!L135*'Step 2. Crown parameters'!$G$31, 0)</f>
        <v>#DIV/0!</v>
      </c>
      <c r="H120" s="23" t="e">
        <f>IF('Step 1. Meteorological Inputs'!L135&gt;'Step 3. Saturation Storage'!H120, 'Step 2. Crown parameters'!$G$31*'Step 3. Saturation Storage'!H120-'Step 2. Crown parameters'!$K$31, 0)</f>
        <v>#DIV/0!</v>
      </c>
      <c r="I120" s="23" t="e">
        <f>IF('Step 1. Meteorological Inputs'!L135&gt;'Step 3. Saturation Storage'!H120,'Step 1. Meteorological Inputs'!V135*('Step 1. Meteorological Inputs'!L135-'Step 3. Saturation Storage'!H120),0)</f>
        <v>#DIV/0!</v>
      </c>
      <c r="J120" s="23" t="e">
        <f>IF('Step 1. Meteorological Inputs'!L135&gt;'Step 3. Saturation Storage'!H120,'Step 2. Crown parameters'!$K$31, 0 )</f>
        <v>#DIV/0!</v>
      </c>
      <c r="K120" s="140" t="e">
        <f t="shared" si="6"/>
        <v>#DIV/0!</v>
      </c>
      <c r="L120" s="122" t="e">
        <f>IF('Step 1. Meteorological Inputs'!L135&lt;'Step 3. Saturation Storage'!I120,'Step 1. Meteorological Inputs'!L196*'Step 2. Crown parameters'!$G$32, 0)</f>
        <v>#DIV/0!</v>
      </c>
      <c r="M120" s="23" t="e">
        <f>IF('Step 1. Meteorological Inputs'!L135&gt;'Step 3. Saturation Storage'!I120, 'Step 2. Crown parameters'!$G$32*'Step 3. Saturation Storage'!I120-'Step 2. Crown parameters'!$K$32, 0)</f>
        <v>#DIV/0!</v>
      </c>
      <c r="N120" s="23" t="e">
        <f>IF('Step 1. Meteorological Inputs'!L135&gt;'Step 3. Saturation Storage'!I120,'Step 1. Meteorological Inputs'!V135*('Step 1. Meteorological Inputs'!L135-'Step 3. Saturation Storage'!I120),0)</f>
        <v>#DIV/0!</v>
      </c>
      <c r="O120" s="23" t="e">
        <f>IF('Step 1. Meteorological Inputs'!L135&gt;'Step 3. Saturation Storage'!I120,'Step 2. Crown parameters'!$K$32, 0 )</f>
        <v>#DIV/0!</v>
      </c>
      <c r="P120" s="140" t="e">
        <f t="shared" si="7"/>
        <v>#DIV/0!</v>
      </c>
      <c r="Q120" s="122" t="e">
        <f>IF('Step 1. Meteorological Inputs'!L135&lt;'Step 3. Saturation Storage'!J120,'Step 1. Meteorological Inputs'!L135*'Step 2. Crown parameters'!$G$33, 0)</f>
        <v>#DIV/0!</v>
      </c>
      <c r="R120" s="23" t="e">
        <f>IF('Step 1. Meteorological Inputs'!L135&gt;'Step 3. Saturation Storage'!J120, 'Step 2. Crown parameters'!$G$33*'Step 3. Saturation Storage'!J120-'Step 2. Crown parameters'!$K$33, 0)</f>
        <v>#DIV/0!</v>
      </c>
      <c r="S120" s="23" t="e">
        <f>IF('Step 1. Meteorological Inputs'!L135&gt;'Step 3. Saturation Storage'!J120,'Step 1. Meteorological Inputs'!V135*('Step 1. Meteorological Inputs'!L135-'Step 3. Saturation Storage'!J120),0)</f>
        <v>#DIV/0!</v>
      </c>
      <c r="T120" s="23" t="e">
        <f>IF('Step 1. Meteorological Inputs'!L135&gt;'Step 3. Saturation Storage'!J120,'Step 2. Crown parameters'!$K$33, 0 )</f>
        <v>#DIV/0!</v>
      </c>
      <c r="U120" s="140" t="e">
        <f t="shared" si="8"/>
        <v>#DIV/0!</v>
      </c>
      <c r="V120" s="122" t="e">
        <f>IF('Step 1. Meteorological Inputs'!L135&lt;'Step 3. Saturation Storage'!K120,'Step 1. Meteorological Inputs'!L135*'Step 2. Crown parameters'!$G$34, 0)</f>
        <v>#DIV/0!</v>
      </c>
      <c r="W120" s="23" t="e">
        <f>IF('Step 1. Meteorological Inputs'!L135&gt;'Step 3. Saturation Storage'!K120, 'Step 2. Crown parameters'!$G$34*'Step 3. Saturation Storage'!K120-'Step 2. Crown parameters'!$K$34, 0)</f>
        <v>#DIV/0!</v>
      </c>
      <c r="X120" s="23" t="e">
        <f>IF('Step 1. Meteorological Inputs'!L135&gt;'Step 3. Saturation Storage'!K120,'Step 1. Meteorological Inputs'!V135*('Step 1. Meteorological Inputs'!L135-'Step 3. Saturation Storage'!K120),0)</f>
        <v>#DIV/0!</v>
      </c>
      <c r="Y120" s="23" t="e">
        <f>IF('Step 1. Meteorological Inputs'!L135&gt;'Step 3. Saturation Storage'!K120,'Step 2. Crown parameters'!$K$34, 0 )</f>
        <v>#DIV/0!</v>
      </c>
      <c r="Z120" s="140" t="e">
        <f t="shared" si="9"/>
        <v>#DIV/0!</v>
      </c>
      <c r="AA120" s="122" t="e">
        <f>IF('Step 1. Meteorological Inputs'!L135&lt;'Step 3. Saturation Storage'!L120,'Step 1. Meteorological Inputs'!L135*'Step 2. Crown parameters'!$G$35, 0)</f>
        <v>#DIV/0!</v>
      </c>
      <c r="AB120" s="23" t="e">
        <f>IF('Step 1. Meteorological Inputs'!L135&gt;'Step 3. Saturation Storage'!L120, 'Step 2. Crown parameters'!$G$35*'Step 3. Saturation Storage'!L120-'Step 2. Crown parameters'!$K$35, 0)</f>
        <v>#DIV/0!</v>
      </c>
      <c r="AC120" s="23" t="e">
        <f>IF('Step 1. Meteorological Inputs'!L135&gt;'Step 3. Saturation Storage'!L120,'Step 1. Meteorological Inputs'!V135*('Step 1. Meteorological Inputs'!L135-'Step 3. Saturation Storage'!L120),0)</f>
        <v>#DIV/0!</v>
      </c>
      <c r="AD120" s="23" t="e">
        <f>IF('Step 1. Meteorological Inputs'!L135&gt;'Step 3. Saturation Storage'!L120,'Step 2. Crown parameters'!$K$35, 0 )</f>
        <v>#DIV/0!</v>
      </c>
      <c r="AE120" s="140" t="e">
        <f t="shared" si="10"/>
        <v>#DIV/0!</v>
      </c>
      <c r="AF120" s="122" t="e">
        <f>IF('Step 1. Meteorological Inputs'!L135&lt;'Step 3. Saturation Storage'!M120,'Step 1. Meteorological Inputs'!L135*'Step 2. Crown parameters'!$G$36, 0)</f>
        <v>#DIV/0!</v>
      </c>
      <c r="AG120" s="23" t="e">
        <f>IF('Step 1. Meteorological Inputs'!L135&gt;'Step 3. Saturation Storage'!M120, 'Step 2. Crown parameters'!$G$36*'Step 3. Saturation Storage'!M120-'Step 2. Crown parameters'!$K$36, 0)</f>
        <v>#DIV/0!</v>
      </c>
      <c r="AH120" s="23" t="e">
        <f>IF('Step 1. Meteorological Inputs'!L135&gt;'Step 3. Saturation Storage'!M120,'Step 1. Meteorological Inputs'!V135*('Step 1. Meteorological Inputs'!L135-'Step 3. Saturation Storage'!M120),0)</f>
        <v>#DIV/0!</v>
      </c>
      <c r="AI120" s="23" t="e">
        <f>IF('Step 1. Meteorological Inputs'!L135&gt;'Step 3. Saturation Storage'!M120,'Step 2. Crown parameters'!$K$36, 0 )</f>
        <v>#DIV/0!</v>
      </c>
      <c r="AJ120" s="140" t="e">
        <f t="shared" si="12"/>
        <v>#DIV/0!</v>
      </c>
      <c r="AK120" s="66"/>
      <c r="AL120" s="66"/>
      <c r="AM120" s="66"/>
      <c r="AN120" s="66"/>
      <c r="AO120" s="66"/>
      <c r="AP120" s="66"/>
      <c r="AQ120" s="66"/>
      <c r="AR120" s="66"/>
      <c r="AS120" s="66"/>
      <c r="AT120" s="66"/>
      <c r="AU120" s="66"/>
      <c r="AV120" s="66"/>
      <c r="AW120" s="66"/>
      <c r="AX120" s="66"/>
      <c r="AY120" s="66"/>
      <c r="AZ120" s="66"/>
      <c r="BA120" s="66"/>
      <c r="BB120" s="66"/>
      <c r="BC120" s="66"/>
      <c r="BD120" s="66"/>
      <c r="BE120" s="66"/>
      <c r="BF120" s="66"/>
      <c r="BG120" s="66"/>
      <c r="BH120" s="66"/>
      <c r="BI120" s="66"/>
      <c r="BJ120" s="66"/>
      <c r="BK120" s="66"/>
      <c r="BL120" s="66"/>
      <c r="BM120" s="66"/>
      <c r="BN120" s="66"/>
      <c r="BO120" s="66"/>
      <c r="BP120" s="66"/>
      <c r="BQ120" s="66"/>
      <c r="BR120" s="66"/>
      <c r="BS120" s="66"/>
      <c r="BT120" s="66"/>
      <c r="BU120" s="66"/>
      <c r="BV120" s="66"/>
      <c r="BW120" s="66"/>
      <c r="BX120" s="66"/>
      <c r="BY120" s="66"/>
      <c r="BZ120" s="66"/>
      <c r="CA120" s="66"/>
      <c r="CB120" s="66"/>
      <c r="CC120" s="66"/>
      <c r="CD120" s="66"/>
      <c r="CE120" s="66"/>
      <c r="CF120" s="66"/>
      <c r="CG120" s="66"/>
      <c r="CH120" s="66"/>
      <c r="CI120" s="66"/>
      <c r="CJ120" s="66"/>
      <c r="CK120" s="66"/>
      <c r="CL120" s="66"/>
      <c r="CM120" s="66"/>
      <c r="CN120" s="66"/>
      <c r="CO120" s="66"/>
      <c r="CP120" s="66"/>
      <c r="CQ120" s="66"/>
      <c r="CR120" s="66"/>
      <c r="CS120" s="66"/>
      <c r="CT120" s="66"/>
      <c r="CU120" s="66"/>
      <c r="CV120" s="66"/>
      <c r="CW120" s="66"/>
      <c r="CX120" s="66"/>
      <c r="CY120" s="66"/>
      <c r="CZ120" s="66"/>
      <c r="DA120" s="66"/>
      <c r="DB120" s="66"/>
      <c r="DC120" s="66"/>
      <c r="DD120" s="66"/>
      <c r="DE120" s="66"/>
      <c r="DF120" s="66"/>
      <c r="DG120" s="66"/>
      <c r="DH120" s="66"/>
      <c r="DI120" s="66"/>
      <c r="DJ120" s="66"/>
      <c r="DK120" s="66"/>
      <c r="DL120" s="66"/>
      <c r="DM120" s="66"/>
      <c r="DN120" s="66"/>
      <c r="DO120" s="66"/>
      <c r="DP120" s="66"/>
      <c r="DQ120" s="66"/>
      <c r="DR120" s="66"/>
      <c r="DS120" s="66"/>
      <c r="DT120" s="66"/>
      <c r="DU120" s="66"/>
      <c r="DV120" s="66"/>
      <c r="DW120" s="66"/>
      <c r="DX120" s="66"/>
      <c r="DY120" s="66"/>
      <c r="DZ120" s="66"/>
      <c r="EA120" s="66"/>
      <c r="EB120" s="66"/>
      <c r="EC120" s="66"/>
      <c r="ED120" s="66"/>
      <c r="EE120" s="66"/>
      <c r="EF120" s="66"/>
      <c r="EG120" s="66"/>
      <c r="EH120" s="66"/>
      <c r="EI120" s="66"/>
      <c r="EJ120" s="66"/>
      <c r="EK120" s="66"/>
      <c r="EL120" s="66"/>
      <c r="EM120" s="66"/>
      <c r="EN120" s="66"/>
      <c r="EO120" s="66"/>
      <c r="EP120" s="66"/>
      <c r="EQ120" s="66"/>
      <c r="ER120" s="66"/>
      <c r="ES120" s="66"/>
      <c r="ET120" s="66"/>
      <c r="EU120" s="66"/>
      <c r="EV120" s="66"/>
      <c r="EW120" s="66"/>
      <c r="EX120" s="66"/>
      <c r="EY120" s="66"/>
      <c r="EZ120" s="66"/>
      <c r="FA120" s="66"/>
      <c r="FB120" s="66"/>
      <c r="FC120" s="66"/>
      <c r="FD120" s="66"/>
      <c r="FE120" s="66"/>
      <c r="FF120" s="66"/>
      <c r="FG120" s="66"/>
    </row>
    <row r="121" spans="1:163" s="3" customFormat="1" x14ac:dyDescent="0.2">
      <c r="A121" s="59"/>
      <c r="B121" s="60"/>
      <c r="C121" s="60"/>
      <c r="D121" s="122">
        <f>'Step 1. Meteorological Inputs'!D136</f>
        <v>0</v>
      </c>
      <c r="E121" s="23">
        <f>'Step 1. Meteorological Inputs'!E136</f>
        <v>0</v>
      </c>
      <c r="F121" s="140">
        <f>'Step 1. Meteorological Inputs'!F136</f>
        <v>0</v>
      </c>
      <c r="G121" s="122" t="e">
        <f>IF('Step 1. Meteorological Inputs'!L136&lt;'Step 3. Saturation Storage'!H121,'Step 1. Meteorological Inputs'!L136*'Step 2. Crown parameters'!$G$31, 0)</f>
        <v>#DIV/0!</v>
      </c>
      <c r="H121" s="23" t="e">
        <f>IF('Step 1. Meteorological Inputs'!L136&gt;'Step 3. Saturation Storage'!H121, 'Step 2. Crown parameters'!$G$31*'Step 3. Saturation Storage'!H121-'Step 2. Crown parameters'!$K$31, 0)</f>
        <v>#DIV/0!</v>
      </c>
      <c r="I121" s="23" t="e">
        <f>IF('Step 1. Meteorological Inputs'!L136&gt;'Step 3. Saturation Storage'!H121,'Step 1. Meteorological Inputs'!V136*('Step 1. Meteorological Inputs'!L136-'Step 3. Saturation Storage'!H121),0)</f>
        <v>#DIV/0!</v>
      </c>
      <c r="J121" s="23" t="e">
        <f>IF('Step 1. Meteorological Inputs'!L136&gt;'Step 3. Saturation Storage'!H121,'Step 2. Crown parameters'!$K$31, 0 )</f>
        <v>#DIV/0!</v>
      </c>
      <c r="K121" s="140" t="e">
        <f t="shared" si="6"/>
        <v>#DIV/0!</v>
      </c>
      <c r="L121" s="122" t="e">
        <f>IF('Step 1. Meteorological Inputs'!L136&lt;'Step 3. Saturation Storage'!I121,'Step 1. Meteorological Inputs'!L197*'Step 2. Crown parameters'!$G$32, 0)</f>
        <v>#DIV/0!</v>
      </c>
      <c r="M121" s="23" t="e">
        <f>IF('Step 1. Meteorological Inputs'!L136&gt;'Step 3. Saturation Storage'!I121, 'Step 2. Crown parameters'!$G$32*'Step 3. Saturation Storage'!I121-'Step 2. Crown parameters'!$K$32, 0)</f>
        <v>#DIV/0!</v>
      </c>
      <c r="N121" s="23" t="e">
        <f>IF('Step 1. Meteorological Inputs'!L136&gt;'Step 3. Saturation Storage'!I121,'Step 1. Meteorological Inputs'!V136*('Step 1. Meteorological Inputs'!L136-'Step 3. Saturation Storage'!I121),0)</f>
        <v>#DIV/0!</v>
      </c>
      <c r="O121" s="23" t="e">
        <f>IF('Step 1. Meteorological Inputs'!L136&gt;'Step 3. Saturation Storage'!I121,'Step 2. Crown parameters'!$K$32, 0 )</f>
        <v>#DIV/0!</v>
      </c>
      <c r="P121" s="140" t="e">
        <f t="shared" si="7"/>
        <v>#DIV/0!</v>
      </c>
      <c r="Q121" s="122" t="e">
        <f>IF('Step 1. Meteorological Inputs'!L136&lt;'Step 3. Saturation Storage'!J121,'Step 1. Meteorological Inputs'!L136*'Step 2. Crown parameters'!$G$33, 0)</f>
        <v>#DIV/0!</v>
      </c>
      <c r="R121" s="23" t="e">
        <f>IF('Step 1. Meteorological Inputs'!L136&gt;'Step 3. Saturation Storage'!J121, 'Step 2. Crown parameters'!$G$33*'Step 3. Saturation Storage'!J121-'Step 2. Crown parameters'!$K$33, 0)</f>
        <v>#DIV/0!</v>
      </c>
      <c r="S121" s="23" t="e">
        <f>IF('Step 1. Meteorological Inputs'!L136&gt;'Step 3. Saturation Storage'!J121,'Step 1. Meteorological Inputs'!V136*('Step 1. Meteorological Inputs'!L136-'Step 3. Saturation Storage'!J121),0)</f>
        <v>#DIV/0!</v>
      </c>
      <c r="T121" s="23" t="e">
        <f>IF('Step 1. Meteorological Inputs'!L136&gt;'Step 3. Saturation Storage'!J121,'Step 2. Crown parameters'!$K$33, 0 )</f>
        <v>#DIV/0!</v>
      </c>
      <c r="U121" s="140" t="e">
        <f t="shared" si="8"/>
        <v>#DIV/0!</v>
      </c>
      <c r="V121" s="122" t="e">
        <f>IF('Step 1. Meteorological Inputs'!L136&lt;'Step 3. Saturation Storage'!K121,'Step 1. Meteorological Inputs'!L136*'Step 2. Crown parameters'!$G$34, 0)</f>
        <v>#DIV/0!</v>
      </c>
      <c r="W121" s="23" t="e">
        <f>IF('Step 1. Meteorological Inputs'!L136&gt;'Step 3. Saturation Storage'!K121, 'Step 2. Crown parameters'!$G$34*'Step 3. Saturation Storage'!K121-'Step 2. Crown parameters'!$K$34, 0)</f>
        <v>#DIV/0!</v>
      </c>
      <c r="X121" s="23" t="e">
        <f>IF('Step 1. Meteorological Inputs'!L136&gt;'Step 3. Saturation Storage'!K121,'Step 1. Meteorological Inputs'!V136*('Step 1. Meteorological Inputs'!L136-'Step 3. Saturation Storage'!K121),0)</f>
        <v>#DIV/0!</v>
      </c>
      <c r="Y121" s="23" t="e">
        <f>IF('Step 1. Meteorological Inputs'!L136&gt;'Step 3. Saturation Storage'!K121,'Step 2. Crown parameters'!$K$34, 0 )</f>
        <v>#DIV/0!</v>
      </c>
      <c r="Z121" s="140" t="e">
        <f t="shared" si="9"/>
        <v>#DIV/0!</v>
      </c>
      <c r="AA121" s="122" t="e">
        <f>IF('Step 1. Meteorological Inputs'!L136&lt;'Step 3. Saturation Storage'!L121,'Step 1. Meteorological Inputs'!L136*'Step 2. Crown parameters'!$G$35, 0)</f>
        <v>#DIV/0!</v>
      </c>
      <c r="AB121" s="23" t="e">
        <f>IF('Step 1. Meteorological Inputs'!L136&gt;'Step 3. Saturation Storage'!L121, 'Step 2. Crown parameters'!$G$35*'Step 3. Saturation Storage'!L121-'Step 2. Crown parameters'!$K$35, 0)</f>
        <v>#DIV/0!</v>
      </c>
      <c r="AC121" s="23" t="e">
        <f>IF('Step 1. Meteorological Inputs'!L136&gt;'Step 3. Saturation Storage'!L121,'Step 1. Meteorological Inputs'!V136*('Step 1. Meteorological Inputs'!L136-'Step 3. Saturation Storage'!L121),0)</f>
        <v>#DIV/0!</v>
      </c>
      <c r="AD121" s="23" t="e">
        <f>IF('Step 1. Meteorological Inputs'!L136&gt;'Step 3. Saturation Storage'!L121,'Step 2. Crown parameters'!$K$35, 0 )</f>
        <v>#DIV/0!</v>
      </c>
      <c r="AE121" s="140" t="e">
        <f t="shared" si="10"/>
        <v>#DIV/0!</v>
      </c>
      <c r="AF121" s="122" t="e">
        <f>IF('Step 1. Meteorological Inputs'!L136&lt;'Step 3. Saturation Storage'!M121,'Step 1. Meteorological Inputs'!L136*'Step 2. Crown parameters'!$G$36, 0)</f>
        <v>#DIV/0!</v>
      </c>
      <c r="AG121" s="23" t="e">
        <f>IF('Step 1. Meteorological Inputs'!L136&gt;'Step 3. Saturation Storage'!M121, 'Step 2. Crown parameters'!$G$36*'Step 3. Saturation Storage'!M121-'Step 2. Crown parameters'!$K$36, 0)</f>
        <v>#DIV/0!</v>
      </c>
      <c r="AH121" s="23" t="e">
        <f>IF('Step 1. Meteorological Inputs'!L136&gt;'Step 3. Saturation Storage'!M121,'Step 1. Meteorological Inputs'!V136*('Step 1. Meteorological Inputs'!L136-'Step 3. Saturation Storage'!M121),0)</f>
        <v>#DIV/0!</v>
      </c>
      <c r="AI121" s="23" t="e">
        <f>IF('Step 1. Meteorological Inputs'!L136&gt;'Step 3. Saturation Storage'!M121,'Step 2. Crown parameters'!$K$36, 0 )</f>
        <v>#DIV/0!</v>
      </c>
      <c r="AJ121" s="140" t="e">
        <f t="shared" si="12"/>
        <v>#DIV/0!</v>
      </c>
      <c r="AK121" s="66"/>
      <c r="AL121" s="66"/>
      <c r="AM121" s="66"/>
      <c r="AN121" s="66"/>
      <c r="AO121" s="66"/>
      <c r="AP121" s="66"/>
      <c r="AQ121" s="66"/>
      <c r="AR121" s="66"/>
      <c r="AS121" s="66"/>
      <c r="AT121" s="66"/>
      <c r="AU121" s="66"/>
      <c r="AV121" s="66"/>
      <c r="AW121" s="66"/>
      <c r="AX121" s="66"/>
      <c r="AY121" s="66"/>
      <c r="AZ121" s="66"/>
      <c r="BA121" s="66"/>
      <c r="BB121" s="66"/>
      <c r="BC121" s="66"/>
      <c r="BD121" s="66"/>
      <c r="BE121" s="66"/>
      <c r="BF121" s="66"/>
      <c r="BG121" s="66"/>
      <c r="BH121" s="66"/>
      <c r="BI121" s="66"/>
      <c r="BJ121" s="66"/>
      <c r="BK121" s="66"/>
      <c r="BL121" s="66"/>
      <c r="BM121" s="66"/>
      <c r="BN121" s="66"/>
      <c r="BO121" s="66"/>
      <c r="BP121" s="66"/>
      <c r="BQ121" s="66"/>
      <c r="BR121" s="66"/>
      <c r="BS121" s="66"/>
      <c r="BT121" s="66"/>
      <c r="BU121" s="66"/>
      <c r="BV121" s="66"/>
      <c r="BW121" s="66"/>
      <c r="BX121" s="66"/>
      <c r="BY121" s="66"/>
      <c r="BZ121" s="66"/>
      <c r="CA121" s="66"/>
      <c r="CB121" s="66"/>
      <c r="CC121" s="66"/>
      <c r="CD121" s="66"/>
      <c r="CE121" s="66"/>
      <c r="CF121" s="66"/>
      <c r="CG121" s="66"/>
      <c r="CH121" s="66"/>
      <c r="CI121" s="66"/>
      <c r="CJ121" s="66"/>
      <c r="CK121" s="66"/>
      <c r="CL121" s="66"/>
      <c r="CM121" s="66"/>
      <c r="CN121" s="66"/>
      <c r="CO121" s="66"/>
      <c r="CP121" s="66"/>
      <c r="CQ121" s="66"/>
      <c r="CR121" s="66"/>
      <c r="CS121" s="66"/>
      <c r="CT121" s="66"/>
      <c r="CU121" s="66"/>
      <c r="CV121" s="66"/>
      <c r="CW121" s="66"/>
      <c r="CX121" s="66"/>
      <c r="CY121" s="66"/>
      <c r="CZ121" s="66"/>
      <c r="DA121" s="66"/>
      <c r="DB121" s="66"/>
      <c r="DC121" s="66"/>
      <c r="DD121" s="66"/>
      <c r="DE121" s="66"/>
      <c r="DF121" s="66"/>
      <c r="DG121" s="66"/>
      <c r="DH121" s="66"/>
      <c r="DI121" s="66"/>
      <c r="DJ121" s="66"/>
      <c r="DK121" s="66"/>
      <c r="DL121" s="66"/>
      <c r="DM121" s="66"/>
      <c r="DN121" s="66"/>
      <c r="DO121" s="66"/>
      <c r="DP121" s="66"/>
      <c r="DQ121" s="66"/>
      <c r="DR121" s="66"/>
      <c r="DS121" s="66"/>
      <c r="DT121" s="66"/>
      <c r="DU121" s="66"/>
      <c r="DV121" s="66"/>
      <c r="DW121" s="66"/>
      <c r="DX121" s="66"/>
      <c r="DY121" s="66"/>
      <c r="DZ121" s="66"/>
      <c r="EA121" s="66"/>
      <c r="EB121" s="66"/>
      <c r="EC121" s="66"/>
      <c r="ED121" s="66"/>
      <c r="EE121" s="66"/>
      <c r="EF121" s="66"/>
      <c r="EG121" s="66"/>
      <c r="EH121" s="66"/>
      <c r="EI121" s="66"/>
      <c r="EJ121" s="66"/>
      <c r="EK121" s="66"/>
      <c r="EL121" s="66"/>
      <c r="EM121" s="66"/>
      <c r="EN121" s="66"/>
      <c r="EO121" s="66"/>
      <c r="EP121" s="66"/>
      <c r="EQ121" s="66"/>
      <c r="ER121" s="66"/>
      <c r="ES121" s="66"/>
      <c r="ET121" s="66"/>
      <c r="EU121" s="66"/>
      <c r="EV121" s="66"/>
      <c r="EW121" s="66"/>
      <c r="EX121" s="66"/>
      <c r="EY121" s="66"/>
      <c r="EZ121" s="66"/>
      <c r="FA121" s="66"/>
      <c r="FB121" s="66"/>
      <c r="FC121" s="66"/>
      <c r="FD121" s="66"/>
      <c r="FE121" s="66"/>
      <c r="FF121" s="66"/>
      <c r="FG121" s="66"/>
    </row>
    <row r="122" spans="1:163" s="3" customFormat="1" x14ac:dyDescent="0.2">
      <c r="A122" s="59"/>
      <c r="B122" s="60"/>
      <c r="C122" s="60"/>
      <c r="D122" s="122">
        <f>'Step 1. Meteorological Inputs'!D137</f>
        <v>0</v>
      </c>
      <c r="E122" s="23">
        <f>'Step 1. Meteorological Inputs'!E137</f>
        <v>0</v>
      </c>
      <c r="F122" s="140">
        <f>'Step 1. Meteorological Inputs'!F137</f>
        <v>0</v>
      </c>
      <c r="G122" s="122" t="e">
        <f>IF('Step 1. Meteorological Inputs'!L137&lt;'Step 3. Saturation Storage'!H122,'Step 1. Meteorological Inputs'!L137*'Step 2. Crown parameters'!$G$31, 0)</f>
        <v>#DIV/0!</v>
      </c>
      <c r="H122" s="23" t="e">
        <f>IF('Step 1. Meteorological Inputs'!L137&gt;'Step 3. Saturation Storage'!H122, 'Step 2. Crown parameters'!$G$31*'Step 3. Saturation Storage'!H122-'Step 2. Crown parameters'!$K$31, 0)</f>
        <v>#DIV/0!</v>
      </c>
      <c r="I122" s="23" t="e">
        <f>IF('Step 1. Meteorological Inputs'!L137&gt;'Step 3. Saturation Storage'!H122,'Step 1. Meteorological Inputs'!V137*('Step 1. Meteorological Inputs'!L137-'Step 3. Saturation Storage'!H122),0)</f>
        <v>#DIV/0!</v>
      </c>
      <c r="J122" s="23" t="e">
        <f>IF('Step 1. Meteorological Inputs'!L137&gt;'Step 3. Saturation Storage'!H122,'Step 2. Crown parameters'!$K$31, 0 )</f>
        <v>#DIV/0!</v>
      </c>
      <c r="K122" s="140" t="e">
        <f t="shared" si="6"/>
        <v>#DIV/0!</v>
      </c>
      <c r="L122" s="122" t="e">
        <f>IF('Step 1. Meteorological Inputs'!L137&lt;'Step 3. Saturation Storage'!I122,'Step 1. Meteorological Inputs'!L198*'Step 2. Crown parameters'!$G$32, 0)</f>
        <v>#DIV/0!</v>
      </c>
      <c r="M122" s="23" t="e">
        <f>IF('Step 1. Meteorological Inputs'!L137&gt;'Step 3. Saturation Storage'!I122, 'Step 2. Crown parameters'!$G$32*'Step 3. Saturation Storage'!I122-'Step 2. Crown parameters'!$K$32, 0)</f>
        <v>#DIV/0!</v>
      </c>
      <c r="N122" s="23" t="e">
        <f>IF('Step 1. Meteorological Inputs'!L137&gt;'Step 3. Saturation Storage'!I122,'Step 1. Meteorological Inputs'!V137*('Step 1. Meteorological Inputs'!L137-'Step 3. Saturation Storage'!I122),0)</f>
        <v>#DIV/0!</v>
      </c>
      <c r="O122" s="23" t="e">
        <f>IF('Step 1. Meteorological Inputs'!L137&gt;'Step 3. Saturation Storage'!I122,'Step 2. Crown parameters'!$K$32, 0 )</f>
        <v>#DIV/0!</v>
      </c>
      <c r="P122" s="140" t="e">
        <f t="shared" si="7"/>
        <v>#DIV/0!</v>
      </c>
      <c r="Q122" s="122" t="e">
        <f>IF('Step 1. Meteorological Inputs'!L137&lt;'Step 3. Saturation Storage'!J122,'Step 1. Meteorological Inputs'!L137*'Step 2. Crown parameters'!$G$33, 0)</f>
        <v>#DIV/0!</v>
      </c>
      <c r="R122" s="23" t="e">
        <f>IF('Step 1. Meteorological Inputs'!L137&gt;'Step 3. Saturation Storage'!J122, 'Step 2. Crown parameters'!$G$33*'Step 3. Saturation Storage'!J122-'Step 2. Crown parameters'!$K$33, 0)</f>
        <v>#DIV/0!</v>
      </c>
      <c r="S122" s="23" t="e">
        <f>IF('Step 1. Meteorological Inputs'!L137&gt;'Step 3. Saturation Storage'!J122,'Step 1. Meteorological Inputs'!V137*('Step 1. Meteorological Inputs'!L137-'Step 3. Saturation Storage'!J122),0)</f>
        <v>#DIV/0!</v>
      </c>
      <c r="T122" s="23" t="e">
        <f>IF('Step 1. Meteorological Inputs'!L137&gt;'Step 3. Saturation Storage'!J122,'Step 2. Crown parameters'!$K$33, 0 )</f>
        <v>#DIV/0!</v>
      </c>
      <c r="U122" s="140" t="e">
        <f t="shared" si="8"/>
        <v>#DIV/0!</v>
      </c>
      <c r="V122" s="122" t="e">
        <f>IF('Step 1. Meteorological Inputs'!L137&lt;'Step 3. Saturation Storage'!K122,'Step 1. Meteorological Inputs'!L137*'Step 2. Crown parameters'!$G$34, 0)</f>
        <v>#DIV/0!</v>
      </c>
      <c r="W122" s="23" t="e">
        <f>IF('Step 1. Meteorological Inputs'!L137&gt;'Step 3. Saturation Storage'!K122, 'Step 2. Crown parameters'!$G$34*'Step 3. Saturation Storage'!K122-'Step 2. Crown parameters'!$K$34, 0)</f>
        <v>#DIV/0!</v>
      </c>
      <c r="X122" s="23" t="e">
        <f>IF('Step 1. Meteorological Inputs'!L137&gt;'Step 3. Saturation Storage'!K122,'Step 1. Meteorological Inputs'!V137*('Step 1. Meteorological Inputs'!L137-'Step 3. Saturation Storage'!K122),0)</f>
        <v>#DIV/0!</v>
      </c>
      <c r="Y122" s="23" t="e">
        <f>IF('Step 1. Meteorological Inputs'!L137&gt;'Step 3. Saturation Storage'!K122,'Step 2. Crown parameters'!$K$34, 0 )</f>
        <v>#DIV/0!</v>
      </c>
      <c r="Z122" s="140" t="e">
        <f t="shared" si="9"/>
        <v>#DIV/0!</v>
      </c>
      <c r="AA122" s="122" t="e">
        <f>IF('Step 1. Meteorological Inputs'!L137&lt;'Step 3. Saturation Storage'!L122,'Step 1. Meteorological Inputs'!L137*'Step 2. Crown parameters'!$G$35, 0)</f>
        <v>#DIV/0!</v>
      </c>
      <c r="AB122" s="23" t="e">
        <f>IF('Step 1. Meteorological Inputs'!L137&gt;'Step 3. Saturation Storage'!L122, 'Step 2. Crown parameters'!$G$35*'Step 3. Saturation Storage'!L122-'Step 2. Crown parameters'!$K$35, 0)</f>
        <v>#DIV/0!</v>
      </c>
      <c r="AC122" s="23" t="e">
        <f>IF('Step 1. Meteorological Inputs'!L137&gt;'Step 3. Saturation Storage'!L122,'Step 1. Meteorological Inputs'!V137*('Step 1. Meteorological Inputs'!L137-'Step 3. Saturation Storage'!L122),0)</f>
        <v>#DIV/0!</v>
      </c>
      <c r="AD122" s="23" t="e">
        <f>IF('Step 1. Meteorological Inputs'!L137&gt;'Step 3. Saturation Storage'!L122,'Step 2. Crown parameters'!$K$35, 0 )</f>
        <v>#DIV/0!</v>
      </c>
      <c r="AE122" s="140" t="e">
        <f t="shared" si="10"/>
        <v>#DIV/0!</v>
      </c>
      <c r="AF122" s="122" t="e">
        <f>IF('Step 1. Meteorological Inputs'!L137&lt;'Step 3. Saturation Storage'!M122,'Step 1. Meteorological Inputs'!L137*'Step 2. Crown parameters'!$G$36, 0)</f>
        <v>#DIV/0!</v>
      </c>
      <c r="AG122" s="23" t="e">
        <f>IF('Step 1. Meteorological Inputs'!L137&gt;'Step 3. Saturation Storage'!M122, 'Step 2. Crown parameters'!$G$36*'Step 3. Saturation Storage'!M122-'Step 2. Crown parameters'!$K$36, 0)</f>
        <v>#DIV/0!</v>
      </c>
      <c r="AH122" s="23" t="e">
        <f>IF('Step 1. Meteorological Inputs'!L137&gt;'Step 3. Saturation Storage'!M122,'Step 1. Meteorological Inputs'!V137*('Step 1. Meteorological Inputs'!L137-'Step 3. Saturation Storage'!M122),0)</f>
        <v>#DIV/0!</v>
      </c>
      <c r="AI122" s="23" t="e">
        <f>IF('Step 1. Meteorological Inputs'!L137&gt;'Step 3. Saturation Storage'!M122,'Step 2. Crown parameters'!$K$36, 0 )</f>
        <v>#DIV/0!</v>
      </c>
      <c r="AJ122" s="140" t="e">
        <f t="shared" si="12"/>
        <v>#DIV/0!</v>
      </c>
      <c r="AK122" s="66"/>
      <c r="AL122" s="66"/>
      <c r="AM122" s="66"/>
      <c r="AN122" s="66"/>
      <c r="AO122" s="66"/>
      <c r="AP122" s="66"/>
      <c r="AQ122" s="66"/>
      <c r="AR122" s="66"/>
      <c r="AS122" s="66"/>
      <c r="AT122" s="66"/>
      <c r="AU122" s="66"/>
      <c r="AV122" s="66"/>
      <c r="AW122" s="66"/>
      <c r="AX122" s="66"/>
      <c r="AY122" s="66"/>
      <c r="AZ122" s="66"/>
      <c r="BA122" s="66"/>
      <c r="BB122" s="66"/>
      <c r="BC122" s="66"/>
      <c r="BD122" s="66"/>
      <c r="BE122" s="66"/>
      <c r="BF122" s="66"/>
      <c r="BG122" s="66"/>
      <c r="BH122" s="66"/>
      <c r="BI122" s="66"/>
      <c r="BJ122" s="66"/>
      <c r="BK122" s="66"/>
      <c r="BL122" s="66"/>
      <c r="BM122" s="66"/>
      <c r="BN122" s="66"/>
      <c r="BO122" s="66"/>
      <c r="BP122" s="66"/>
      <c r="BQ122" s="66"/>
      <c r="BR122" s="66"/>
      <c r="BS122" s="66"/>
      <c r="BT122" s="66"/>
      <c r="BU122" s="66"/>
      <c r="BV122" s="66"/>
      <c r="BW122" s="66"/>
      <c r="BX122" s="66"/>
      <c r="BY122" s="66"/>
      <c r="BZ122" s="66"/>
      <c r="CA122" s="66"/>
      <c r="CB122" s="66"/>
      <c r="CC122" s="66"/>
      <c r="CD122" s="66"/>
      <c r="CE122" s="66"/>
      <c r="CF122" s="66"/>
      <c r="CG122" s="66"/>
      <c r="CH122" s="66"/>
      <c r="CI122" s="66"/>
      <c r="CJ122" s="66"/>
      <c r="CK122" s="66"/>
      <c r="CL122" s="66"/>
      <c r="CM122" s="66"/>
      <c r="CN122" s="66"/>
      <c r="CO122" s="66"/>
      <c r="CP122" s="66"/>
      <c r="CQ122" s="66"/>
      <c r="CR122" s="66"/>
      <c r="CS122" s="66"/>
      <c r="CT122" s="66"/>
      <c r="CU122" s="66"/>
      <c r="CV122" s="66"/>
      <c r="CW122" s="66"/>
      <c r="CX122" s="66"/>
      <c r="CY122" s="66"/>
      <c r="CZ122" s="66"/>
      <c r="DA122" s="66"/>
      <c r="DB122" s="66"/>
      <c r="DC122" s="66"/>
      <c r="DD122" s="66"/>
      <c r="DE122" s="66"/>
      <c r="DF122" s="66"/>
      <c r="DG122" s="66"/>
      <c r="DH122" s="66"/>
      <c r="DI122" s="66"/>
      <c r="DJ122" s="66"/>
      <c r="DK122" s="66"/>
      <c r="DL122" s="66"/>
      <c r="DM122" s="66"/>
      <c r="DN122" s="66"/>
      <c r="DO122" s="66"/>
      <c r="DP122" s="66"/>
      <c r="DQ122" s="66"/>
      <c r="DR122" s="66"/>
      <c r="DS122" s="66"/>
      <c r="DT122" s="66"/>
      <c r="DU122" s="66"/>
      <c r="DV122" s="66"/>
      <c r="DW122" s="66"/>
      <c r="DX122" s="66"/>
      <c r="DY122" s="66"/>
      <c r="DZ122" s="66"/>
      <c r="EA122" s="66"/>
      <c r="EB122" s="66"/>
      <c r="EC122" s="66"/>
      <c r="ED122" s="66"/>
      <c r="EE122" s="66"/>
      <c r="EF122" s="66"/>
      <c r="EG122" s="66"/>
      <c r="EH122" s="66"/>
      <c r="EI122" s="66"/>
      <c r="EJ122" s="66"/>
      <c r="EK122" s="66"/>
      <c r="EL122" s="66"/>
      <c r="EM122" s="66"/>
      <c r="EN122" s="66"/>
      <c r="EO122" s="66"/>
      <c r="EP122" s="66"/>
      <c r="EQ122" s="66"/>
      <c r="ER122" s="66"/>
      <c r="ES122" s="66"/>
      <c r="ET122" s="66"/>
      <c r="EU122" s="66"/>
      <c r="EV122" s="66"/>
      <c r="EW122" s="66"/>
      <c r="EX122" s="66"/>
      <c r="EY122" s="66"/>
      <c r="EZ122" s="66"/>
      <c r="FA122" s="66"/>
      <c r="FB122" s="66"/>
      <c r="FC122" s="66"/>
      <c r="FD122" s="66"/>
      <c r="FE122" s="66"/>
      <c r="FF122" s="66"/>
      <c r="FG122" s="66"/>
    </row>
    <row r="123" spans="1:163" s="3" customFormat="1" x14ac:dyDescent="0.2">
      <c r="A123" s="59"/>
      <c r="B123" s="60"/>
      <c r="C123" s="60"/>
      <c r="D123" s="122">
        <f>'Step 1. Meteorological Inputs'!D138</f>
        <v>0</v>
      </c>
      <c r="E123" s="23">
        <f>'Step 1. Meteorological Inputs'!E138</f>
        <v>0</v>
      </c>
      <c r="F123" s="140">
        <f>'Step 1. Meteorological Inputs'!F138</f>
        <v>0</v>
      </c>
      <c r="G123" s="122" t="e">
        <f>IF('Step 1. Meteorological Inputs'!L138&lt;'Step 3. Saturation Storage'!H123,'Step 1. Meteorological Inputs'!L138*'Step 2. Crown parameters'!$G$31, 0)</f>
        <v>#DIV/0!</v>
      </c>
      <c r="H123" s="23" t="e">
        <f>IF('Step 1. Meteorological Inputs'!L138&gt;'Step 3. Saturation Storage'!H123, 'Step 2. Crown parameters'!$G$31*'Step 3. Saturation Storage'!H123-'Step 2. Crown parameters'!$K$31, 0)</f>
        <v>#DIV/0!</v>
      </c>
      <c r="I123" s="23" t="e">
        <f>IF('Step 1. Meteorological Inputs'!L138&gt;'Step 3. Saturation Storage'!H123,'Step 1. Meteorological Inputs'!V138*('Step 1. Meteorological Inputs'!L138-'Step 3. Saturation Storage'!H123),0)</f>
        <v>#DIV/0!</v>
      </c>
      <c r="J123" s="23" t="e">
        <f>IF('Step 1. Meteorological Inputs'!L138&gt;'Step 3. Saturation Storage'!H123,'Step 2. Crown parameters'!$K$31, 0 )</f>
        <v>#DIV/0!</v>
      </c>
      <c r="K123" s="140" t="e">
        <f t="shared" si="6"/>
        <v>#DIV/0!</v>
      </c>
      <c r="L123" s="122" t="e">
        <f>IF('Step 1. Meteorological Inputs'!L138&lt;'Step 3. Saturation Storage'!I123,'Step 1. Meteorological Inputs'!L199*'Step 2. Crown parameters'!$G$32, 0)</f>
        <v>#DIV/0!</v>
      </c>
      <c r="M123" s="23" t="e">
        <f>IF('Step 1. Meteorological Inputs'!L138&gt;'Step 3. Saturation Storage'!I123, 'Step 2. Crown parameters'!$G$32*'Step 3. Saturation Storage'!I123-'Step 2. Crown parameters'!$K$32, 0)</f>
        <v>#DIV/0!</v>
      </c>
      <c r="N123" s="23" t="e">
        <f>IF('Step 1. Meteorological Inputs'!L138&gt;'Step 3. Saturation Storage'!I123,'Step 1. Meteorological Inputs'!V138*('Step 1. Meteorological Inputs'!L138-'Step 3. Saturation Storage'!I123),0)</f>
        <v>#DIV/0!</v>
      </c>
      <c r="O123" s="23" t="e">
        <f>IF('Step 1. Meteorological Inputs'!L138&gt;'Step 3. Saturation Storage'!I123,'Step 2. Crown parameters'!$K$32, 0 )</f>
        <v>#DIV/0!</v>
      </c>
      <c r="P123" s="140" t="e">
        <f t="shared" si="7"/>
        <v>#DIV/0!</v>
      </c>
      <c r="Q123" s="122" t="e">
        <f>IF('Step 1. Meteorological Inputs'!L138&lt;'Step 3. Saturation Storage'!J123,'Step 1. Meteorological Inputs'!L138*'Step 2. Crown parameters'!$G$33, 0)</f>
        <v>#DIV/0!</v>
      </c>
      <c r="R123" s="23" t="e">
        <f>IF('Step 1. Meteorological Inputs'!L138&gt;'Step 3. Saturation Storage'!J123, 'Step 2. Crown parameters'!$G$33*'Step 3. Saturation Storage'!J123-'Step 2. Crown parameters'!$K$33, 0)</f>
        <v>#DIV/0!</v>
      </c>
      <c r="S123" s="23" t="e">
        <f>IF('Step 1. Meteorological Inputs'!L138&gt;'Step 3. Saturation Storage'!J123,'Step 1. Meteorological Inputs'!V138*('Step 1. Meteorological Inputs'!L138-'Step 3. Saturation Storage'!J123),0)</f>
        <v>#DIV/0!</v>
      </c>
      <c r="T123" s="23" t="e">
        <f>IF('Step 1. Meteorological Inputs'!L138&gt;'Step 3. Saturation Storage'!J123,'Step 2. Crown parameters'!$K$33, 0 )</f>
        <v>#DIV/0!</v>
      </c>
      <c r="U123" s="140" t="e">
        <f t="shared" si="8"/>
        <v>#DIV/0!</v>
      </c>
      <c r="V123" s="122" t="e">
        <f>IF('Step 1. Meteorological Inputs'!L138&lt;'Step 3. Saturation Storage'!K123,'Step 1. Meteorological Inputs'!L138*'Step 2. Crown parameters'!$G$34, 0)</f>
        <v>#DIV/0!</v>
      </c>
      <c r="W123" s="23" t="e">
        <f>IF('Step 1. Meteorological Inputs'!L138&gt;'Step 3. Saturation Storage'!K123, 'Step 2. Crown parameters'!$G$34*'Step 3. Saturation Storage'!K123-'Step 2. Crown parameters'!$K$34, 0)</f>
        <v>#DIV/0!</v>
      </c>
      <c r="X123" s="23" t="e">
        <f>IF('Step 1. Meteorological Inputs'!L138&gt;'Step 3. Saturation Storage'!K123,'Step 1. Meteorological Inputs'!V138*('Step 1. Meteorological Inputs'!L138-'Step 3. Saturation Storage'!K123),0)</f>
        <v>#DIV/0!</v>
      </c>
      <c r="Y123" s="23" t="e">
        <f>IF('Step 1. Meteorological Inputs'!L138&gt;'Step 3. Saturation Storage'!K123,'Step 2. Crown parameters'!$K$34, 0 )</f>
        <v>#DIV/0!</v>
      </c>
      <c r="Z123" s="140" t="e">
        <f t="shared" si="9"/>
        <v>#DIV/0!</v>
      </c>
      <c r="AA123" s="122" t="e">
        <f>IF('Step 1. Meteorological Inputs'!L138&lt;'Step 3. Saturation Storage'!L123,'Step 1. Meteorological Inputs'!L138*'Step 2. Crown parameters'!$G$35, 0)</f>
        <v>#DIV/0!</v>
      </c>
      <c r="AB123" s="23" t="e">
        <f>IF('Step 1. Meteorological Inputs'!L138&gt;'Step 3. Saturation Storage'!L123, 'Step 2. Crown parameters'!$G$35*'Step 3. Saturation Storage'!L123-'Step 2. Crown parameters'!$K$35, 0)</f>
        <v>#DIV/0!</v>
      </c>
      <c r="AC123" s="23" t="e">
        <f>IF('Step 1. Meteorological Inputs'!L138&gt;'Step 3. Saturation Storage'!L123,'Step 1. Meteorological Inputs'!V138*('Step 1. Meteorological Inputs'!L138-'Step 3. Saturation Storage'!L123),0)</f>
        <v>#DIV/0!</v>
      </c>
      <c r="AD123" s="23" t="e">
        <f>IF('Step 1. Meteorological Inputs'!L138&gt;'Step 3. Saturation Storage'!L123,'Step 2. Crown parameters'!$K$35, 0 )</f>
        <v>#DIV/0!</v>
      </c>
      <c r="AE123" s="140" t="e">
        <f t="shared" si="10"/>
        <v>#DIV/0!</v>
      </c>
      <c r="AF123" s="122" t="e">
        <f>IF('Step 1. Meteorological Inputs'!L138&lt;'Step 3. Saturation Storage'!M123,'Step 1. Meteorological Inputs'!L138*'Step 2. Crown parameters'!$G$36, 0)</f>
        <v>#DIV/0!</v>
      </c>
      <c r="AG123" s="23" t="e">
        <f>IF('Step 1. Meteorological Inputs'!L138&gt;'Step 3. Saturation Storage'!M123, 'Step 2. Crown parameters'!$G$36*'Step 3. Saturation Storage'!M123-'Step 2. Crown parameters'!$K$36, 0)</f>
        <v>#DIV/0!</v>
      </c>
      <c r="AH123" s="23" t="e">
        <f>IF('Step 1. Meteorological Inputs'!L138&gt;'Step 3. Saturation Storage'!M123,'Step 1. Meteorological Inputs'!V138*('Step 1. Meteorological Inputs'!L138-'Step 3. Saturation Storage'!M123),0)</f>
        <v>#DIV/0!</v>
      </c>
      <c r="AI123" s="23" t="e">
        <f>IF('Step 1. Meteorological Inputs'!L138&gt;'Step 3. Saturation Storage'!M123,'Step 2. Crown parameters'!$K$36, 0 )</f>
        <v>#DIV/0!</v>
      </c>
      <c r="AJ123" s="140" t="e">
        <f t="shared" si="12"/>
        <v>#DIV/0!</v>
      </c>
      <c r="AK123" s="66"/>
      <c r="AL123" s="66"/>
      <c r="AM123" s="66"/>
      <c r="AN123" s="66"/>
      <c r="AO123" s="66"/>
      <c r="AP123" s="66"/>
      <c r="AQ123" s="66"/>
      <c r="AR123" s="66"/>
      <c r="AS123" s="66"/>
      <c r="AT123" s="66"/>
      <c r="AU123" s="66"/>
      <c r="AV123" s="66"/>
      <c r="AW123" s="66"/>
      <c r="AX123" s="66"/>
      <c r="AY123" s="66"/>
      <c r="AZ123" s="66"/>
      <c r="BA123" s="66"/>
      <c r="BB123" s="66"/>
      <c r="BC123" s="66"/>
      <c r="BD123" s="66"/>
      <c r="BE123" s="66"/>
      <c r="BF123" s="66"/>
      <c r="BG123" s="66"/>
      <c r="BH123" s="66"/>
      <c r="BI123" s="66"/>
      <c r="BJ123" s="66"/>
      <c r="BK123" s="66"/>
      <c r="BL123" s="66"/>
      <c r="BM123" s="66"/>
      <c r="BN123" s="66"/>
      <c r="BO123" s="66"/>
      <c r="BP123" s="66"/>
      <c r="BQ123" s="66"/>
      <c r="BR123" s="66"/>
      <c r="BS123" s="66"/>
      <c r="BT123" s="66"/>
      <c r="BU123" s="66"/>
      <c r="BV123" s="66"/>
      <c r="BW123" s="66"/>
      <c r="BX123" s="66"/>
      <c r="BY123" s="66"/>
      <c r="BZ123" s="66"/>
      <c r="CA123" s="66"/>
      <c r="CB123" s="66"/>
      <c r="CC123" s="66"/>
      <c r="CD123" s="66"/>
      <c r="CE123" s="66"/>
      <c r="CF123" s="66"/>
      <c r="CG123" s="66"/>
      <c r="CH123" s="66"/>
      <c r="CI123" s="66"/>
      <c r="CJ123" s="66"/>
      <c r="CK123" s="66"/>
      <c r="CL123" s="66"/>
      <c r="CM123" s="66"/>
      <c r="CN123" s="66"/>
      <c r="CO123" s="66"/>
      <c r="CP123" s="66"/>
      <c r="CQ123" s="66"/>
      <c r="CR123" s="66"/>
      <c r="CS123" s="66"/>
      <c r="CT123" s="66"/>
      <c r="CU123" s="66"/>
      <c r="CV123" s="66"/>
      <c r="CW123" s="66"/>
      <c r="CX123" s="66"/>
      <c r="CY123" s="66"/>
      <c r="CZ123" s="66"/>
      <c r="DA123" s="66"/>
      <c r="DB123" s="66"/>
      <c r="DC123" s="66"/>
      <c r="DD123" s="66"/>
      <c r="DE123" s="66"/>
      <c r="DF123" s="66"/>
      <c r="DG123" s="66"/>
      <c r="DH123" s="66"/>
      <c r="DI123" s="66"/>
      <c r="DJ123" s="66"/>
      <c r="DK123" s="66"/>
      <c r="DL123" s="66"/>
      <c r="DM123" s="66"/>
      <c r="DN123" s="66"/>
      <c r="DO123" s="66"/>
      <c r="DP123" s="66"/>
      <c r="DQ123" s="66"/>
      <c r="DR123" s="66"/>
      <c r="DS123" s="66"/>
      <c r="DT123" s="66"/>
      <c r="DU123" s="66"/>
      <c r="DV123" s="66"/>
      <c r="DW123" s="66"/>
      <c r="DX123" s="66"/>
      <c r="DY123" s="66"/>
      <c r="DZ123" s="66"/>
      <c r="EA123" s="66"/>
      <c r="EB123" s="66"/>
      <c r="EC123" s="66"/>
      <c r="ED123" s="66"/>
      <c r="EE123" s="66"/>
      <c r="EF123" s="66"/>
      <c r="EG123" s="66"/>
      <c r="EH123" s="66"/>
      <c r="EI123" s="66"/>
      <c r="EJ123" s="66"/>
      <c r="EK123" s="66"/>
      <c r="EL123" s="66"/>
      <c r="EM123" s="66"/>
      <c r="EN123" s="66"/>
      <c r="EO123" s="66"/>
      <c r="EP123" s="66"/>
      <c r="EQ123" s="66"/>
      <c r="ER123" s="66"/>
      <c r="ES123" s="66"/>
      <c r="ET123" s="66"/>
      <c r="EU123" s="66"/>
      <c r="EV123" s="66"/>
      <c r="EW123" s="66"/>
      <c r="EX123" s="66"/>
      <c r="EY123" s="66"/>
      <c r="EZ123" s="66"/>
      <c r="FA123" s="66"/>
      <c r="FB123" s="66"/>
      <c r="FC123" s="66"/>
      <c r="FD123" s="66"/>
      <c r="FE123" s="66"/>
      <c r="FF123" s="66"/>
      <c r="FG123" s="66"/>
    </row>
    <row r="124" spans="1:163" s="3" customFormat="1" x14ac:dyDescent="0.2">
      <c r="A124" s="59"/>
      <c r="B124" s="60"/>
      <c r="C124" s="60"/>
      <c r="D124" s="122">
        <f>'Step 1. Meteorological Inputs'!D139</f>
        <v>0</v>
      </c>
      <c r="E124" s="23">
        <f>'Step 1. Meteorological Inputs'!E139</f>
        <v>0</v>
      </c>
      <c r="F124" s="140">
        <f>'Step 1. Meteorological Inputs'!F139</f>
        <v>0</v>
      </c>
      <c r="G124" s="122" t="e">
        <f>IF('Step 1. Meteorological Inputs'!L139&lt;'Step 3. Saturation Storage'!H124,'Step 1. Meteorological Inputs'!L139*'Step 2. Crown parameters'!$G$31, 0)</f>
        <v>#DIV/0!</v>
      </c>
      <c r="H124" s="23" t="e">
        <f>IF('Step 1. Meteorological Inputs'!L139&gt;'Step 3. Saturation Storage'!H124, 'Step 2. Crown parameters'!$G$31*'Step 3. Saturation Storage'!H124-'Step 2. Crown parameters'!$K$31, 0)</f>
        <v>#DIV/0!</v>
      </c>
      <c r="I124" s="23" t="e">
        <f>IF('Step 1. Meteorological Inputs'!L139&gt;'Step 3. Saturation Storage'!H124,'Step 1. Meteorological Inputs'!V139*('Step 1. Meteorological Inputs'!L139-'Step 3. Saturation Storage'!H124),0)</f>
        <v>#DIV/0!</v>
      </c>
      <c r="J124" s="23" t="e">
        <f>IF('Step 1. Meteorological Inputs'!L139&gt;'Step 3. Saturation Storage'!H124,'Step 2. Crown parameters'!$K$31, 0 )</f>
        <v>#DIV/0!</v>
      </c>
      <c r="K124" s="140" t="e">
        <f t="shared" si="6"/>
        <v>#DIV/0!</v>
      </c>
      <c r="L124" s="122" t="e">
        <f>IF('Step 1. Meteorological Inputs'!L139&lt;'Step 3. Saturation Storage'!I124,'Step 1. Meteorological Inputs'!L200*'Step 2. Crown parameters'!$G$32, 0)</f>
        <v>#DIV/0!</v>
      </c>
      <c r="M124" s="23" t="e">
        <f>IF('Step 1. Meteorological Inputs'!L139&gt;'Step 3. Saturation Storage'!I124, 'Step 2. Crown parameters'!$G$32*'Step 3. Saturation Storage'!I124-'Step 2. Crown parameters'!$K$32, 0)</f>
        <v>#DIV/0!</v>
      </c>
      <c r="N124" s="23" t="e">
        <f>IF('Step 1. Meteorological Inputs'!L139&gt;'Step 3. Saturation Storage'!I124,'Step 1. Meteorological Inputs'!V139*('Step 1. Meteorological Inputs'!L139-'Step 3. Saturation Storage'!I124),0)</f>
        <v>#DIV/0!</v>
      </c>
      <c r="O124" s="23" t="e">
        <f>IF('Step 1. Meteorological Inputs'!L139&gt;'Step 3. Saturation Storage'!I124,'Step 2. Crown parameters'!$K$32, 0 )</f>
        <v>#DIV/0!</v>
      </c>
      <c r="P124" s="140" t="e">
        <f t="shared" si="7"/>
        <v>#DIV/0!</v>
      </c>
      <c r="Q124" s="122" t="e">
        <f>IF('Step 1. Meteorological Inputs'!L139&lt;'Step 3. Saturation Storage'!J124,'Step 1. Meteorological Inputs'!L139*'Step 2. Crown parameters'!$G$33, 0)</f>
        <v>#DIV/0!</v>
      </c>
      <c r="R124" s="23" t="e">
        <f>IF('Step 1. Meteorological Inputs'!L139&gt;'Step 3. Saturation Storage'!J124, 'Step 2. Crown parameters'!$G$33*'Step 3. Saturation Storage'!J124-'Step 2. Crown parameters'!$K$33, 0)</f>
        <v>#DIV/0!</v>
      </c>
      <c r="S124" s="23" t="e">
        <f>IF('Step 1. Meteorological Inputs'!L139&gt;'Step 3. Saturation Storage'!J124,'Step 1. Meteorological Inputs'!V139*('Step 1. Meteorological Inputs'!L139-'Step 3. Saturation Storage'!J124),0)</f>
        <v>#DIV/0!</v>
      </c>
      <c r="T124" s="23" t="e">
        <f>IF('Step 1. Meteorological Inputs'!L139&gt;'Step 3. Saturation Storage'!J124,'Step 2. Crown parameters'!$K$33, 0 )</f>
        <v>#DIV/0!</v>
      </c>
      <c r="U124" s="140" t="e">
        <f t="shared" si="8"/>
        <v>#DIV/0!</v>
      </c>
      <c r="V124" s="122" t="e">
        <f>IF('Step 1. Meteorological Inputs'!L139&lt;'Step 3. Saturation Storage'!K124,'Step 1. Meteorological Inputs'!L139*'Step 2. Crown parameters'!$G$34, 0)</f>
        <v>#DIV/0!</v>
      </c>
      <c r="W124" s="23" t="e">
        <f>IF('Step 1. Meteorological Inputs'!L139&gt;'Step 3. Saturation Storage'!K124, 'Step 2. Crown parameters'!$G$34*'Step 3. Saturation Storage'!K124-'Step 2. Crown parameters'!$K$34, 0)</f>
        <v>#DIV/0!</v>
      </c>
      <c r="X124" s="23" t="e">
        <f>IF('Step 1. Meteorological Inputs'!L139&gt;'Step 3. Saturation Storage'!K124,'Step 1. Meteorological Inputs'!V139*('Step 1. Meteorological Inputs'!L139-'Step 3. Saturation Storage'!K124),0)</f>
        <v>#DIV/0!</v>
      </c>
      <c r="Y124" s="23" t="e">
        <f>IF('Step 1. Meteorological Inputs'!L139&gt;'Step 3. Saturation Storage'!K124,'Step 2. Crown parameters'!$K$34, 0 )</f>
        <v>#DIV/0!</v>
      </c>
      <c r="Z124" s="140" t="e">
        <f t="shared" si="9"/>
        <v>#DIV/0!</v>
      </c>
      <c r="AA124" s="122" t="e">
        <f>IF('Step 1. Meteorological Inputs'!L139&lt;'Step 3. Saturation Storage'!L124,'Step 1. Meteorological Inputs'!L139*'Step 2. Crown parameters'!$G$35, 0)</f>
        <v>#DIV/0!</v>
      </c>
      <c r="AB124" s="23" t="e">
        <f>IF('Step 1. Meteorological Inputs'!L139&gt;'Step 3. Saturation Storage'!L124, 'Step 2. Crown parameters'!$G$35*'Step 3. Saturation Storage'!L124-'Step 2. Crown parameters'!$K$35, 0)</f>
        <v>#DIV/0!</v>
      </c>
      <c r="AC124" s="23" t="e">
        <f>IF('Step 1. Meteorological Inputs'!L139&gt;'Step 3. Saturation Storage'!L124,'Step 1. Meteorological Inputs'!V139*('Step 1. Meteorological Inputs'!L139-'Step 3. Saturation Storage'!L124),0)</f>
        <v>#DIV/0!</v>
      </c>
      <c r="AD124" s="23" t="e">
        <f>IF('Step 1. Meteorological Inputs'!L139&gt;'Step 3. Saturation Storage'!L124,'Step 2. Crown parameters'!$K$35, 0 )</f>
        <v>#DIV/0!</v>
      </c>
      <c r="AE124" s="140" t="e">
        <f t="shared" si="10"/>
        <v>#DIV/0!</v>
      </c>
      <c r="AF124" s="122" t="e">
        <f>IF('Step 1. Meteorological Inputs'!L139&lt;'Step 3. Saturation Storage'!M124,'Step 1. Meteorological Inputs'!L139*'Step 2. Crown parameters'!$G$36, 0)</f>
        <v>#DIV/0!</v>
      </c>
      <c r="AG124" s="23" t="e">
        <f>IF('Step 1. Meteorological Inputs'!L139&gt;'Step 3. Saturation Storage'!M124, 'Step 2. Crown parameters'!$G$36*'Step 3. Saturation Storage'!M124-'Step 2. Crown parameters'!$K$36, 0)</f>
        <v>#DIV/0!</v>
      </c>
      <c r="AH124" s="23" t="e">
        <f>IF('Step 1. Meteorological Inputs'!L139&gt;'Step 3. Saturation Storage'!M124,'Step 1. Meteorological Inputs'!V139*('Step 1. Meteorological Inputs'!L139-'Step 3. Saturation Storage'!M124),0)</f>
        <v>#DIV/0!</v>
      </c>
      <c r="AI124" s="23" t="e">
        <f>IF('Step 1. Meteorological Inputs'!L139&gt;'Step 3. Saturation Storage'!M124,'Step 2. Crown parameters'!$K$36, 0 )</f>
        <v>#DIV/0!</v>
      </c>
      <c r="AJ124" s="140" t="e">
        <f t="shared" si="12"/>
        <v>#DIV/0!</v>
      </c>
      <c r="AK124" s="66"/>
      <c r="AL124" s="66"/>
      <c r="AM124" s="66"/>
      <c r="AN124" s="66"/>
      <c r="AO124" s="66"/>
      <c r="AP124" s="66"/>
      <c r="AQ124" s="66"/>
      <c r="AR124" s="66"/>
      <c r="AS124" s="66"/>
      <c r="AT124" s="66"/>
      <c r="AU124" s="66"/>
      <c r="AV124" s="66"/>
      <c r="AW124" s="66"/>
      <c r="AX124" s="66"/>
      <c r="AY124" s="66"/>
      <c r="AZ124" s="66"/>
      <c r="BA124" s="66"/>
      <c r="BB124" s="66"/>
      <c r="BC124" s="66"/>
      <c r="BD124" s="66"/>
      <c r="BE124" s="66"/>
      <c r="BF124" s="66"/>
      <c r="BG124" s="66"/>
      <c r="BH124" s="66"/>
      <c r="BI124" s="66"/>
      <c r="BJ124" s="66"/>
      <c r="BK124" s="66"/>
      <c r="BL124" s="66"/>
      <c r="BM124" s="66"/>
      <c r="BN124" s="66"/>
      <c r="BO124" s="66"/>
      <c r="BP124" s="66"/>
      <c r="BQ124" s="66"/>
      <c r="BR124" s="66"/>
      <c r="BS124" s="66"/>
      <c r="BT124" s="66"/>
      <c r="BU124" s="66"/>
      <c r="BV124" s="66"/>
      <c r="BW124" s="66"/>
      <c r="BX124" s="66"/>
      <c r="BY124" s="66"/>
      <c r="BZ124" s="66"/>
      <c r="CA124" s="66"/>
      <c r="CB124" s="66"/>
      <c r="CC124" s="66"/>
      <c r="CD124" s="66"/>
      <c r="CE124" s="66"/>
      <c r="CF124" s="66"/>
      <c r="CG124" s="66"/>
      <c r="CH124" s="66"/>
      <c r="CI124" s="66"/>
      <c r="CJ124" s="66"/>
      <c r="CK124" s="66"/>
      <c r="CL124" s="66"/>
      <c r="CM124" s="66"/>
      <c r="CN124" s="66"/>
      <c r="CO124" s="66"/>
      <c r="CP124" s="66"/>
      <c r="CQ124" s="66"/>
      <c r="CR124" s="66"/>
      <c r="CS124" s="66"/>
      <c r="CT124" s="66"/>
      <c r="CU124" s="66"/>
      <c r="CV124" s="66"/>
      <c r="CW124" s="66"/>
      <c r="CX124" s="66"/>
      <c r="CY124" s="66"/>
      <c r="CZ124" s="66"/>
      <c r="DA124" s="66"/>
      <c r="DB124" s="66"/>
      <c r="DC124" s="66"/>
      <c r="DD124" s="66"/>
      <c r="DE124" s="66"/>
      <c r="DF124" s="66"/>
      <c r="DG124" s="66"/>
      <c r="DH124" s="66"/>
      <c r="DI124" s="66"/>
      <c r="DJ124" s="66"/>
      <c r="DK124" s="66"/>
      <c r="DL124" s="66"/>
      <c r="DM124" s="66"/>
      <c r="DN124" s="66"/>
      <c r="DO124" s="66"/>
      <c r="DP124" s="66"/>
      <c r="DQ124" s="66"/>
      <c r="DR124" s="66"/>
      <c r="DS124" s="66"/>
      <c r="DT124" s="66"/>
      <c r="DU124" s="66"/>
      <c r="DV124" s="66"/>
      <c r="DW124" s="66"/>
      <c r="DX124" s="66"/>
      <c r="DY124" s="66"/>
      <c r="DZ124" s="66"/>
      <c r="EA124" s="66"/>
      <c r="EB124" s="66"/>
      <c r="EC124" s="66"/>
      <c r="ED124" s="66"/>
      <c r="EE124" s="66"/>
      <c r="EF124" s="66"/>
      <c r="EG124" s="66"/>
      <c r="EH124" s="66"/>
      <c r="EI124" s="66"/>
      <c r="EJ124" s="66"/>
      <c r="EK124" s="66"/>
      <c r="EL124" s="66"/>
      <c r="EM124" s="66"/>
      <c r="EN124" s="66"/>
      <c r="EO124" s="66"/>
      <c r="EP124" s="66"/>
      <c r="EQ124" s="66"/>
      <c r="ER124" s="66"/>
      <c r="ES124" s="66"/>
      <c r="ET124" s="66"/>
      <c r="EU124" s="66"/>
      <c r="EV124" s="66"/>
      <c r="EW124" s="66"/>
      <c r="EX124" s="66"/>
      <c r="EY124" s="66"/>
      <c r="EZ124" s="66"/>
      <c r="FA124" s="66"/>
      <c r="FB124" s="66"/>
      <c r="FC124" s="66"/>
      <c r="FD124" s="66"/>
      <c r="FE124" s="66"/>
      <c r="FF124" s="66"/>
      <c r="FG124" s="66"/>
    </row>
    <row r="125" spans="1:163" s="3" customFormat="1" x14ac:dyDescent="0.2">
      <c r="A125" s="59"/>
      <c r="B125" s="60"/>
      <c r="C125" s="60"/>
      <c r="D125" s="122">
        <f>'Step 1. Meteorological Inputs'!D140</f>
        <v>0</v>
      </c>
      <c r="E125" s="23">
        <f>'Step 1. Meteorological Inputs'!E140</f>
        <v>0</v>
      </c>
      <c r="F125" s="140">
        <f>'Step 1. Meteorological Inputs'!F140</f>
        <v>0</v>
      </c>
      <c r="G125" s="122" t="e">
        <f>IF('Step 1. Meteorological Inputs'!L140&lt;'Step 3. Saturation Storage'!H125,'Step 1. Meteorological Inputs'!L140*'Step 2. Crown parameters'!$G$31, 0)</f>
        <v>#DIV/0!</v>
      </c>
      <c r="H125" s="23" t="e">
        <f>IF('Step 1. Meteorological Inputs'!L140&gt;'Step 3. Saturation Storage'!H125, 'Step 2. Crown parameters'!$G$31*'Step 3. Saturation Storage'!H125-'Step 2. Crown parameters'!$K$31, 0)</f>
        <v>#DIV/0!</v>
      </c>
      <c r="I125" s="23" t="e">
        <f>IF('Step 1. Meteorological Inputs'!L140&gt;'Step 3. Saturation Storage'!H125,'Step 1. Meteorological Inputs'!V140*('Step 1. Meteorological Inputs'!L140-'Step 3. Saturation Storage'!H125),0)</f>
        <v>#DIV/0!</v>
      </c>
      <c r="J125" s="23" t="e">
        <f>IF('Step 1. Meteorological Inputs'!L140&gt;'Step 3. Saturation Storage'!H125,'Step 2. Crown parameters'!$K$31, 0 )</f>
        <v>#DIV/0!</v>
      </c>
      <c r="K125" s="140" t="e">
        <f t="shared" si="6"/>
        <v>#DIV/0!</v>
      </c>
      <c r="L125" s="122" t="e">
        <f>IF('Step 1. Meteorological Inputs'!L140&lt;'Step 3. Saturation Storage'!I125,'Step 1. Meteorological Inputs'!L201*'Step 2. Crown parameters'!$G$32, 0)</f>
        <v>#DIV/0!</v>
      </c>
      <c r="M125" s="23" t="e">
        <f>IF('Step 1. Meteorological Inputs'!L140&gt;'Step 3. Saturation Storage'!I125, 'Step 2. Crown parameters'!$G$32*'Step 3. Saturation Storage'!I125-'Step 2. Crown parameters'!$K$32, 0)</f>
        <v>#DIV/0!</v>
      </c>
      <c r="N125" s="23" t="e">
        <f>IF('Step 1. Meteorological Inputs'!L140&gt;'Step 3. Saturation Storage'!I125,'Step 1. Meteorological Inputs'!V140*('Step 1. Meteorological Inputs'!L140-'Step 3. Saturation Storage'!I125),0)</f>
        <v>#DIV/0!</v>
      </c>
      <c r="O125" s="23" t="e">
        <f>IF('Step 1. Meteorological Inputs'!L140&gt;'Step 3. Saturation Storage'!I125,'Step 2. Crown parameters'!$K$32, 0 )</f>
        <v>#DIV/0!</v>
      </c>
      <c r="P125" s="140" t="e">
        <f t="shared" si="7"/>
        <v>#DIV/0!</v>
      </c>
      <c r="Q125" s="122" t="e">
        <f>IF('Step 1. Meteorological Inputs'!L140&lt;'Step 3. Saturation Storage'!J125,'Step 1. Meteorological Inputs'!L140*'Step 2. Crown parameters'!$G$33, 0)</f>
        <v>#DIV/0!</v>
      </c>
      <c r="R125" s="23" t="e">
        <f>IF('Step 1. Meteorological Inputs'!L140&gt;'Step 3. Saturation Storage'!J125, 'Step 2. Crown parameters'!$G$33*'Step 3. Saturation Storage'!J125-'Step 2. Crown parameters'!$K$33, 0)</f>
        <v>#DIV/0!</v>
      </c>
      <c r="S125" s="23" t="e">
        <f>IF('Step 1. Meteorological Inputs'!L140&gt;'Step 3. Saturation Storage'!J125,'Step 1. Meteorological Inputs'!V140*('Step 1. Meteorological Inputs'!L140-'Step 3. Saturation Storage'!J125),0)</f>
        <v>#DIV/0!</v>
      </c>
      <c r="T125" s="23" t="e">
        <f>IF('Step 1. Meteorological Inputs'!L140&gt;'Step 3. Saturation Storage'!J125,'Step 2. Crown parameters'!$K$33, 0 )</f>
        <v>#DIV/0!</v>
      </c>
      <c r="U125" s="140" t="e">
        <f t="shared" si="8"/>
        <v>#DIV/0!</v>
      </c>
      <c r="V125" s="122" t="e">
        <f>IF('Step 1. Meteorological Inputs'!L140&lt;'Step 3. Saturation Storage'!K125,'Step 1. Meteorological Inputs'!L140*'Step 2. Crown parameters'!$G$34, 0)</f>
        <v>#DIV/0!</v>
      </c>
      <c r="W125" s="23" t="e">
        <f>IF('Step 1. Meteorological Inputs'!L140&gt;'Step 3. Saturation Storage'!K125, 'Step 2. Crown parameters'!$G$34*'Step 3. Saturation Storage'!K125-'Step 2. Crown parameters'!$K$34, 0)</f>
        <v>#DIV/0!</v>
      </c>
      <c r="X125" s="23" t="e">
        <f>IF('Step 1. Meteorological Inputs'!L140&gt;'Step 3. Saturation Storage'!K125,'Step 1. Meteorological Inputs'!V140*('Step 1. Meteorological Inputs'!L140-'Step 3. Saturation Storage'!K125),0)</f>
        <v>#DIV/0!</v>
      </c>
      <c r="Y125" s="23" t="e">
        <f>IF('Step 1. Meteorological Inputs'!L140&gt;'Step 3. Saturation Storage'!K125,'Step 2. Crown parameters'!$K$34, 0 )</f>
        <v>#DIV/0!</v>
      </c>
      <c r="Z125" s="140" t="e">
        <f t="shared" si="9"/>
        <v>#DIV/0!</v>
      </c>
      <c r="AA125" s="122" t="e">
        <f>IF('Step 1. Meteorological Inputs'!L140&lt;'Step 3. Saturation Storage'!L125,'Step 1. Meteorological Inputs'!L140*'Step 2. Crown parameters'!$G$35, 0)</f>
        <v>#DIV/0!</v>
      </c>
      <c r="AB125" s="23" t="e">
        <f>IF('Step 1. Meteorological Inputs'!L140&gt;'Step 3. Saturation Storage'!L125, 'Step 2. Crown parameters'!$G$35*'Step 3. Saturation Storage'!L125-'Step 2. Crown parameters'!$K$35, 0)</f>
        <v>#DIV/0!</v>
      </c>
      <c r="AC125" s="23" t="e">
        <f>IF('Step 1. Meteorological Inputs'!L140&gt;'Step 3. Saturation Storage'!L125,'Step 1. Meteorological Inputs'!V140*('Step 1. Meteorological Inputs'!L140-'Step 3. Saturation Storage'!L125),0)</f>
        <v>#DIV/0!</v>
      </c>
      <c r="AD125" s="23" t="e">
        <f>IF('Step 1. Meteorological Inputs'!L140&gt;'Step 3. Saturation Storage'!L125,'Step 2. Crown parameters'!$K$35, 0 )</f>
        <v>#DIV/0!</v>
      </c>
      <c r="AE125" s="140" t="e">
        <f t="shared" si="10"/>
        <v>#DIV/0!</v>
      </c>
      <c r="AF125" s="122" t="e">
        <f>IF('Step 1. Meteorological Inputs'!L140&lt;'Step 3. Saturation Storage'!M125,'Step 1. Meteorological Inputs'!L140*'Step 2. Crown parameters'!$G$36, 0)</f>
        <v>#DIV/0!</v>
      </c>
      <c r="AG125" s="23" t="e">
        <f>IF('Step 1. Meteorological Inputs'!L140&gt;'Step 3. Saturation Storage'!M125, 'Step 2. Crown parameters'!$G$36*'Step 3. Saturation Storage'!M125-'Step 2. Crown parameters'!$K$36, 0)</f>
        <v>#DIV/0!</v>
      </c>
      <c r="AH125" s="23" t="e">
        <f>IF('Step 1. Meteorological Inputs'!L140&gt;'Step 3. Saturation Storage'!M125,'Step 1. Meteorological Inputs'!V140*('Step 1. Meteorological Inputs'!L140-'Step 3. Saturation Storage'!M125),0)</f>
        <v>#DIV/0!</v>
      </c>
      <c r="AI125" s="23" t="e">
        <f>IF('Step 1. Meteorological Inputs'!L140&gt;'Step 3. Saturation Storage'!M125,'Step 2. Crown parameters'!$K$36, 0 )</f>
        <v>#DIV/0!</v>
      </c>
      <c r="AJ125" s="140" t="e">
        <f t="shared" si="12"/>
        <v>#DIV/0!</v>
      </c>
      <c r="AK125" s="66"/>
      <c r="AL125" s="66"/>
      <c r="AM125" s="66"/>
      <c r="AN125" s="66"/>
      <c r="AO125" s="66"/>
      <c r="AP125" s="66"/>
      <c r="AQ125" s="66"/>
      <c r="AR125" s="66"/>
      <c r="AS125" s="66"/>
      <c r="AT125" s="66"/>
      <c r="AU125" s="66"/>
      <c r="AV125" s="66"/>
      <c r="AW125" s="66"/>
      <c r="AX125" s="66"/>
      <c r="AY125" s="66"/>
      <c r="AZ125" s="66"/>
      <c r="BA125" s="66"/>
      <c r="BB125" s="66"/>
      <c r="BC125" s="66"/>
      <c r="BD125" s="66"/>
      <c r="BE125" s="66"/>
      <c r="BF125" s="66"/>
      <c r="BG125" s="66"/>
      <c r="BH125" s="66"/>
      <c r="BI125" s="66"/>
      <c r="BJ125" s="66"/>
      <c r="BK125" s="66"/>
      <c r="BL125" s="66"/>
      <c r="BM125" s="66"/>
      <c r="BN125" s="66"/>
      <c r="BO125" s="66"/>
      <c r="BP125" s="66"/>
      <c r="BQ125" s="66"/>
      <c r="BR125" s="66"/>
      <c r="BS125" s="66"/>
      <c r="BT125" s="66"/>
      <c r="BU125" s="66"/>
      <c r="BV125" s="66"/>
      <c r="BW125" s="66"/>
      <c r="BX125" s="66"/>
      <c r="BY125" s="66"/>
      <c r="BZ125" s="66"/>
      <c r="CA125" s="66"/>
      <c r="CB125" s="66"/>
      <c r="CC125" s="66"/>
      <c r="CD125" s="66"/>
      <c r="CE125" s="66"/>
      <c r="CF125" s="66"/>
      <c r="CG125" s="66"/>
      <c r="CH125" s="66"/>
      <c r="CI125" s="66"/>
      <c r="CJ125" s="66"/>
      <c r="CK125" s="66"/>
      <c r="CL125" s="66"/>
      <c r="CM125" s="66"/>
      <c r="CN125" s="66"/>
      <c r="CO125" s="66"/>
      <c r="CP125" s="66"/>
      <c r="CQ125" s="66"/>
      <c r="CR125" s="66"/>
      <c r="CS125" s="66"/>
      <c r="CT125" s="66"/>
      <c r="CU125" s="66"/>
      <c r="CV125" s="66"/>
      <c r="CW125" s="66"/>
      <c r="CX125" s="66"/>
      <c r="CY125" s="66"/>
      <c r="CZ125" s="66"/>
      <c r="DA125" s="66"/>
      <c r="DB125" s="66"/>
      <c r="DC125" s="66"/>
      <c r="DD125" s="66"/>
      <c r="DE125" s="66"/>
      <c r="DF125" s="66"/>
      <c r="DG125" s="66"/>
      <c r="DH125" s="66"/>
      <c r="DI125" s="66"/>
      <c r="DJ125" s="66"/>
      <c r="DK125" s="66"/>
      <c r="DL125" s="66"/>
      <c r="DM125" s="66"/>
      <c r="DN125" s="66"/>
      <c r="DO125" s="66"/>
      <c r="DP125" s="66"/>
      <c r="DQ125" s="66"/>
      <c r="DR125" s="66"/>
      <c r="DS125" s="66"/>
      <c r="DT125" s="66"/>
      <c r="DU125" s="66"/>
      <c r="DV125" s="66"/>
      <c r="DW125" s="66"/>
      <c r="DX125" s="66"/>
      <c r="DY125" s="66"/>
      <c r="DZ125" s="66"/>
      <c r="EA125" s="66"/>
      <c r="EB125" s="66"/>
      <c r="EC125" s="66"/>
      <c r="ED125" s="66"/>
      <c r="EE125" s="66"/>
      <c r="EF125" s="66"/>
      <c r="EG125" s="66"/>
      <c r="EH125" s="66"/>
      <c r="EI125" s="66"/>
      <c r="EJ125" s="66"/>
      <c r="EK125" s="66"/>
      <c r="EL125" s="66"/>
      <c r="EM125" s="66"/>
      <c r="EN125" s="66"/>
      <c r="EO125" s="66"/>
      <c r="EP125" s="66"/>
      <c r="EQ125" s="66"/>
      <c r="ER125" s="66"/>
      <c r="ES125" s="66"/>
      <c r="ET125" s="66"/>
      <c r="EU125" s="66"/>
      <c r="EV125" s="66"/>
      <c r="EW125" s="66"/>
      <c r="EX125" s="66"/>
      <c r="EY125" s="66"/>
      <c r="EZ125" s="66"/>
      <c r="FA125" s="66"/>
      <c r="FB125" s="66"/>
      <c r="FC125" s="66"/>
      <c r="FD125" s="66"/>
      <c r="FE125" s="66"/>
      <c r="FF125" s="66"/>
      <c r="FG125" s="66"/>
    </row>
    <row r="126" spans="1:163" s="3" customFormat="1" x14ac:dyDescent="0.2">
      <c r="A126" s="59"/>
      <c r="B126" s="60"/>
      <c r="C126" s="60"/>
      <c r="D126" s="122">
        <f>'Step 1. Meteorological Inputs'!D141</f>
        <v>0</v>
      </c>
      <c r="E126" s="23">
        <f>'Step 1. Meteorological Inputs'!E141</f>
        <v>0</v>
      </c>
      <c r="F126" s="140">
        <f>'Step 1. Meteorological Inputs'!F141</f>
        <v>0</v>
      </c>
      <c r="G126" s="122" t="e">
        <f>IF('Step 1. Meteorological Inputs'!L141&lt;'Step 3. Saturation Storage'!H126,'Step 1. Meteorological Inputs'!L141*'Step 2. Crown parameters'!$G$31, 0)</f>
        <v>#DIV/0!</v>
      </c>
      <c r="H126" s="23" t="e">
        <f>IF('Step 1. Meteorological Inputs'!L141&gt;'Step 3. Saturation Storage'!H126, 'Step 2. Crown parameters'!$G$31*'Step 3. Saturation Storage'!H126-'Step 2. Crown parameters'!$K$31, 0)</f>
        <v>#DIV/0!</v>
      </c>
      <c r="I126" s="23" t="e">
        <f>IF('Step 1. Meteorological Inputs'!L141&gt;'Step 3. Saturation Storage'!H126,'Step 1. Meteorological Inputs'!V141*('Step 1. Meteorological Inputs'!L141-'Step 3. Saturation Storage'!H126),0)</f>
        <v>#DIV/0!</v>
      </c>
      <c r="J126" s="23" t="e">
        <f>IF('Step 1. Meteorological Inputs'!L141&gt;'Step 3. Saturation Storage'!H126,'Step 2. Crown parameters'!$K$31, 0 )</f>
        <v>#DIV/0!</v>
      </c>
      <c r="K126" s="140" t="e">
        <f t="shared" ref="K126:K151" si="13">G126+H126+I126+J126</f>
        <v>#DIV/0!</v>
      </c>
      <c r="L126" s="122" t="e">
        <f>IF('Step 1. Meteorological Inputs'!L141&lt;'Step 3. Saturation Storage'!I126,'Step 1. Meteorological Inputs'!L202*'Step 2. Crown parameters'!$G$32, 0)</f>
        <v>#DIV/0!</v>
      </c>
      <c r="M126" s="23" t="e">
        <f>IF('Step 1. Meteorological Inputs'!L141&gt;'Step 3. Saturation Storage'!I126, 'Step 2. Crown parameters'!$G$32*'Step 3. Saturation Storage'!I126-'Step 2. Crown parameters'!$K$32, 0)</f>
        <v>#DIV/0!</v>
      </c>
      <c r="N126" s="23" t="e">
        <f>IF('Step 1. Meteorological Inputs'!L141&gt;'Step 3. Saturation Storage'!I126,'Step 1. Meteorological Inputs'!V141*('Step 1. Meteorological Inputs'!L141-'Step 3. Saturation Storage'!I126),0)</f>
        <v>#DIV/0!</v>
      </c>
      <c r="O126" s="23" t="e">
        <f>IF('Step 1. Meteorological Inputs'!L141&gt;'Step 3. Saturation Storage'!I126,'Step 2. Crown parameters'!$K$32, 0 )</f>
        <v>#DIV/0!</v>
      </c>
      <c r="P126" s="140" t="e">
        <f t="shared" si="7"/>
        <v>#DIV/0!</v>
      </c>
      <c r="Q126" s="122" t="e">
        <f>IF('Step 1. Meteorological Inputs'!L141&lt;'Step 3. Saturation Storage'!J126,'Step 1. Meteorological Inputs'!L141*'Step 2. Crown parameters'!$G$33, 0)</f>
        <v>#DIV/0!</v>
      </c>
      <c r="R126" s="23" t="e">
        <f>IF('Step 1. Meteorological Inputs'!L141&gt;'Step 3. Saturation Storage'!J126, 'Step 2. Crown parameters'!$G$33*'Step 3. Saturation Storage'!J126-'Step 2. Crown parameters'!$K$33, 0)</f>
        <v>#DIV/0!</v>
      </c>
      <c r="S126" s="23" t="e">
        <f>IF('Step 1. Meteorological Inputs'!L141&gt;'Step 3. Saturation Storage'!J126,'Step 1. Meteorological Inputs'!V141*('Step 1. Meteorological Inputs'!L141-'Step 3. Saturation Storage'!J126),0)</f>
        <v>#DIV/0!</v>
      </c>
      <c r="T126" s="23" t="e">
        <f>IF('Step 1. Meteorological Inputs'!L141&gt;'Step 3. Saturation Storage'!J126,'Step 2. Crown parameters'!$K$33, 0 )</f>
        <v>#DIV/0!</v>
      </c>
      <c r="U126" s="140" t="e">
        <f t="shared" si="8"/>
        <v>#DIV/0!</v>
      </c>
      <c r="V126" s="122" t="e">
        <f>IF('Step 1. Meteorological Inputs'!L141&lt;'Step 3. Saturation Storage'!K126,'Step 1. Meteorological Inputs'!L141*'Step 2. Crown parameters'!$G$34, 0)</f>
        <v>#DIV/0!</v>
      </c>
      <c r="W126" s="23" t="e">
        <f>IF('Step 1. Meteorological Inputs'!L141&gt;'Step 3. Saturation Storage'!K126, 'Step 2. Crown parameters'!$G$34*'Step 3. Saturation Storage'!K126-'Step 2. Crown parameters'!$K$34, 0)</f>
        <v>#DIV/0!</v>
      </c>
      <c r="X126" s="23" t="e">
        <f>IF('Step 1. Meteorological Inputs'!L141&gt;'Step 3. Saturation Storage'!K126,'Step 1. Meteorological Inputs'!V141*('Step 1. Meteorological Inputs'!L141-'Step 3. Saturation Storage'!K126),0)</f>
        <v>#DIV/0!</v>
      </c>
      <c r="Y126" s="23" t="e">
        <f>IF('Step 1. Meteorological Inputs'!L141&gt;'Step 3. Saturation Storage'!K126,'Step 2. Crown parameters'!$K$34, 0 )</f>
        <v>#DIV/0!</v>
      </c>
      <c r="Z126" s="140" t="e">
        <f t="shared" si="9"/>
        <v>#DIV/0!</v>
      </c>
      <c r="AA126" s="122" t="e">
        <f>IF('Step 1. Meteorological Inputs'!L141&lt;'Step 3. Saturation Storage'!L126,'Step 1. Meteorological Inputs'!L141*'Step 2. Crown parameters'!$G$35, 0)</f>
        <v>#DIV/0!</v>
      </c>
      <c r="AB126" s="23" t="e">
        <f>IF('Step 1. Meteorological Inputs'!L141&gt;'Step 3. Saturation Storage'!L126, 'Step 2. Crown parameters'!$G$35*'Step 3. Saturation Storage'!L126-'Step 2. Crown parameters'!$K$35, 0)</f>
        <v>#DIV/0!</v>
      </c>
      <c r="AC126" s="23" t="e">
        <f>IF('Step 1. Meteorological Inputs'!L141&gt;'Step 3. Saturation Storage'!L126,'Step 1. Meteorological Inputs'!V141*('Step 1. Meteorological Inputs'!L141-'Step 3. Saturation Storage'!L126),0)</f>
        <v>#DIV/0!</v>
      </c>
      <c r="AD126" s="23" t="e">
        <f>IF('Step 1. Meteorological Inputs'!L141&gt;'Step 3. Saturation Storage'!L126,'Step 2. Crown parameters'!$K$35, 0 )</f>
        <v>#DIV/0!</v>
      </c>
      <c r="AE126" s="140" t="e">
        <f t="shared" si="10"/>
        <v>#DIV/0!</v>
      </c>
      <c r="AF126" s="122" t="e">
        <f>IF('Step 1. Meteorological Inputs'!L141&lt;'Step 3. Saturation Storage'!M126,'Step 1. Meteorological Inputs'!L141*'Step 2. Crown parameters'!$G$36, 0)</f>
        <v>#DIV/0!</v>
      </c>
      <c r="AG126" s="23" t="e">
        <f>IF('Step 1. Meteorological Inputs'!L141&gt;'Step 3. Saturation Storage'!M126, 'Step 2. Crown parameters'!$G$36*'Step 3. Saturation Storage'!M126-'Step 2. Crown parameters'!$K$36, 0)</f>
        <v>#DIV/0!</v>
      </c>
      <c r="AH126" s="23" t="e">
        <f>IF('Step 1. Meteorological Inputs'!L141&gt;'Step 3. Saturation Storage'!M126,'Step 1. Meteorological Inputs'!V141*('Step 1. Meteorological Inputs'!L141-'Step 3. Saturation Storage'!M126),0)</f>
        <v>#DIV/0!</v>
      </c>
      <c r="AI126" s="23" t="e">
        <f>IF('Step 1. Meteorological Inputs'!L141&gt;'Step 3. Saturation Storage'!M126,'Step 2. Crown parameters'!$K$36, 0 )</f>
        <v>#DIV/0!</v>
      </c>
      <c r="AJ126" s="140" t="e">
        <f t="shared" si="12"/>
        <v>#DIV/0!</v>
      </c>
      <c r="AK126" s="66"/>
      <c r="AL126" s="66"/>
      <c r="AM126" s="66"/>
      <c r="AN126" s="66"/>
      <c r="AO126" s="66"/>
      <c r="AP126" s="66"/>
      <c r="AQ126" s="66"/>
      <c r="AR126" s="66"/>
      <c r="AS126" s="66"/>
      <c r="AT126" s="66"/>
      <c r="AU126" s="66"/>
      <c r="AV126" s="66"/>
      <c r="AW126" s="66"/>
      <c r="AX126" s="66"/>
      <c r="AY126" s="66"/>
      <c r="AZ126" s="66"/>
      <c r="BA126" s="66"/>
      <c r="BB126" s="66"/>
      <c r="BC126" s="66"/>
      <c r="BD126" s="66"/>
      <c r="BE126" s="66"/>
      <c r="BF126" s="66"/>
      <c r="BG126" s="66"/>
      <c r="BH126" s="66"/>
      <c r="BI126" s="66"/>
      <c r="BJ126" s="66"/>
      <c r="BK126" s="66"/>
      <c r="BL126" s="66"/>
      <c r="BM126" s="66"/>
      <c r="BN126" s="66"/>
      <c r="BO126" s="66"/>
      <c r="BP126" s="66"/>
      <c r="BQ126" s="66"/>
      <c r="BR126" s="66"/>
      <c r="BS126" s="66"/>
      <c r="BT126" s="66"/>
      <c r="BU126" s="66"/>
      <c r="BV126" s="66"/>
      <c r="BW126" s="66"/>
      <c r="BX126" s="66"/>
      <c r="BY126" s="66"/>
      <c r="BZ126" s="66"/>
      <c r="CA126" s="66"/>
      <c r="CB126" s="66"/>
      <c r="CC126" s="66"/>
      <c r="CD126" s="66"/>
      <c r="CE126" s="66"/>
      <c r="CF126" s="66"/>
      <c r="CG126" s="66"/>
      <c r="CH126" s="66"/>
      <c r="CI126" s="66"/>
      <c r="CJ126" s="66"/>
      <c r="CK126" s="66"/>
      <c r="CL126" s="66"/>
      <c r="CM126" s="66"/>
      <c r="CN126" s="66"/>
      <c r="CO126" s="66"/>
      <c r="CP126" s="66"/>
      <c r="CQ126" s="66"/>
      <c r="CR126" s="66"/>
      <c r="CS126" s="66"/>
      <c r="CT126" s="66"/>
      <c r="CU126" s="66"/>
      <c r="CV126" s="66"/>
      <c r="CW126" s="66"/>
      <c r="CX126" s="66"/>
      <c r="CY126" s="66"/>
      <c r="CZ126" s="66"/>
      <c r="DA126" s="66"/>
      <c r="DB126" s="66"/>
      <c r="DC126" s="66"/>
      <c r="DD126" s="66"/>
      <c r="DE126" s="66"/>
      <c r="DF126" s="66"/>
      <c r="DG126" s="66"/>
      <c r="DH126" s="66"/>
      <c r="DI126" s="66"/>
      <c r="DJ126" s="66"/>
      <c r="DK126" s="66"/>
      <c r="DL126" s="66"/>
      <c r="DM126" s="66"/>
      <c r="DN126" s="66"/>
      <c r="DO126" s="66"/>
      <c r="DP126" s="66"/>
      <c r="DQ126" s="66"/>
      <c r="DR126" s="66"/>
      <c r="DS126" s="66"/>
      <c r="DT126" s="66"/>
      <c r="DU126" s="66"/>
      <c r="DV126" s="66"/>
      <c r="DW126" s="66"/>
      <c r="DX126" s="66"/>
      <c r="DY126" s="66"/>
      <c r="DZ126" s="66"/>
      <c r="EA126" s="66"/>
      <c r="EB126" s="66"/>
      <c r="EC126" s="66"/>
      <c r="ED126" s="66"/>
      <c r="EE126" s="66"/>
      <c r="EF126" s="66"/>
      <c r="EG126" s="66"/>
      <c r="EH126" s="66"/>
      <c r="EI126" s="66"/>
      <c r="EJ126" s="66"/>
      <c r="EK126" s="66"/>
      <c r="EL126" s="66"/>
      <c r="EM126" s="66"/>
      <c r="EN126" s="66"/>
      <c r="EO126" s="66"/>
      <c r="EP126" s="66"/>
      <c r="EQ126" s="66"/>
      <c r="ER126" s="66"/>
      <c r="ES126" s="66"/>
      <c r="ET126" s="66"/>
      <c r="EU126" s="66"/>
      <c r="EV126" s="66"/>
      <c r="EW126" s="66"/>
      <c r="EX126" s="66"/>
      <c r="EY126" s="66"/>
      <c r="EZ126" s="66"/>
      <c r="FA126" s="66"/>
      <c r="FB126" s="66"/>
      <c r="FC126" s="66"/>
      <c r="FD126" s="66"/>
      <c r="FE126" s="66"/>
      <c r="FF126" s="66"/>
      <c r="FG126" s="66"/>
    </row>
    <row r="127" spans="1:163" s="3" customFormat="1" x14ac:dyDescent="0.2">
      <c r="A127" s="59"/>
      <c r="B127" s="60"/>
      <c r="C127" s="60"/>
      <c r="D127" s="122">
        <f>'Step 1. Meteorological Inputs'!D142</f>
        <v>0</v>
      </c>
      <c r="E127" s="23">
        <f>'Step 1. Meteorological Inputs'!E142</f>
        <v>0</v>
      </c>
      <c r="F127" s="140">
        <f>'Step 1. Meteorological Inputs'!F142</f>
        <v>0</v>
      </c>
      <c r="G127" s="122" t="e">
        <f>IF('Step 1. Meteorological Inputs'!L142&lt;'Step 3. Saturation Storage'!H127,'Step 1. Meteorological Inputs'!L142*'Step 2. Crown parameters'!$G$31, 0)</f>
        <v>#DIV/0!</v>
      </c>
      <c r="H127" s="23" t="e">
        <f>IF('Step 1. Meteorological Inputs'!L142&gt;'Step 3. Saturation Storage'!H127, 'Step 2. Crown parameters'!$G$31*'Step 3. Saturation Storage'!H127-'Step 2. Crown parameters'!$K$31, 0)</f>
        <v>#DIV/0!</v>
      </c>
      <c r="I127" s="23" t="e">
        <f>IF('Step 1. Meteorological Inputs'!L142&gt;'Step 3. Saturation Storage'!H127,'Step 1. Meteorological Inputs'!V142*('Step 1. Meteorological Inputs'!L142-'Step 3. Saturation Storage'!H127),0)</f>
        <v>#DIV/0!</v>
      </c>
      <c r="J127" s="23" t="e">
        <f>IF('Step 1. Meteorological Inputs'!L142&gt;'Step 3. Saturation Storage'!H127,'Step 2. Crown parameters'!$K$31, 0 )</f>
        <v>#DIV/0!</v>
      </c>
      <c r="K127" s="140" t="e">
        <f t="shared" si="13"/>
        <v>#DIV/0!</v>
      </c>
      <c r="L127" s="122" t="e">
        <f>IF('Step 1. Meteorological Inputs'!L142&lt;'Step 3. Saturation Storage'!I127,'Step 1. Meteorological Inputs'!L203*'Step 2. Crown parameters'!$G$32, 0)</f>
        <v>#DIV/0!</v>
      </c>
      <c r="M127" s="23" t="e">
        <f>IF('Step 1. Meteorological Inputs'!L142&gt;'Step 3. Saturation Storage'!I127, 'Step 2. Crown parameters'!$G$32*'Step 3. Saturation Storage'!I127-'Step 2. Crown parameters'!$K$32, 0)</f>
        <v>#DIV/0!</v>
      </c>
      <c r="N127" s="23" t="e">
        <f>IF('Step 1. Meteorological Inputs'!L142&gt;'Step 3. Saturation Storage'!I127,'Step 1. Meteorological Inputs'!V142*('Step 1. Meteorological Inputs'!L142-'Step 3. Saturation Storage'!I127),0)</f>
        <v>#DIV/0!</v>
      </c>
      <c r="O127" s="23" t="e">
        <f>IF('Step 1. Meteorological Inputs'!L142&gt;'Step 3. Saturation Storage'!I127,'Step 2. Crown parameters'!$K$32, 0 )</f>
        <v>#DIV/0!</v>
      </c>
      <c r="P127" s="140" t="e">
        <f t="shared" si="7"/>
        <v>#DIV/0!</v>
      </c>
      <c r="Q127" s="122" t="e">
        <f>IF('Step 1. Meteorological Inputs'!L142&lt;'Step 3. Saturation Storage'!J127,'Step 1. Meteorological Inputs'!L142*'Step 2. Crown parameters'!$G$33, 0)</f>
        <v>#DIV/0!</v>
      </c>
      <c r="R127" s="23" t="e">
        <f>IF('Step 1. Meteorological Inputs'!L142&gt;'Step 3. Saturation Storage'!J127, 'Step 2. Crown parameters'!$G$33*'Step 3. Saturation Storage'!J127-'Step 2. Crown parameters'!$K$33, 0)</f>
        <v>#DIV/0!</v>
      </c>
      <c r="S127" s="23" t="e">
        <f>IF('Step 1. Meteorological Inputs'!L142&gt;'Step 3. Saturation Storage'!J127,'Step 1. Meteorological Inputs'!V142*('Step 1. Meteorological Inputs'!L142-'Step 3. Saturation Storage'!J127),0)</f>
        <v>#DIV/0!</v>
      </c>
      <c r="T127" s="23" t="e">
        <f>IF('Step 1. Meteorological Inputs'!L142&gt;'Step 3. Saturation Storage'!J127,'Step 2. Crown parameters'!$K$33, 0 )</f>
        <v>#DIV/0!</v>
      </c>
      <c r="U127" s="140" t="e">
        <f t="shared" si="8"/>
        <v>#DIV/0!</v>
      </c>
      <c r="V127" s="122" t="e">
        <f>IF('Step 1. Meteorological Inputs'!L142&lt;'Step 3. Saturation Storage'!K127,'Step 1. Meteorological Inputs'!L142*'Step 2. Crown parameters'!$G$34, 0)</f>
        <v>#DIV/0!</v>
      </c>
      <c r="W127" s="23" t="e">
        <f>IF('Step 1. Meteorological Inputs'!L142&gt;'Step 3. Saturation Storage'!K127, 'Step 2. Crown parameters'!$G$34*'Step 3. Saturation Storage'!K127-'Step 2. Crown parameters'!$K$34, 0)</f>
        <v>#DIV/0!</v>
      </c>
      <c r="X127" s="23" t="e">
        <f>IF('Step 1. Meteorological Inputs'!L142&gt;'Step 3. Saturation Storage'!K127,'Step 1. Meteorological Inputs'!V142*('Step 1. Meteorological Inputs'!L142-'Step 3. Saturation Storage'!K127),0)</f>
        <v>#DIV/0!</v>
      </c>
      <c r="Y127" s="23" t="e">
        <f>IF('Step 1. Meteorological Inputs'!L142&gt;'Step 3. Saturation Storage'!K127,'Step 2. Crown parameters'!$K$34, 0 )</f>
        <v>#DIV/0!</v>
      </c>
      <c r="Z127" s="140" t="e">
        <f t="shared" si="9"/>
        <v>#DIV/0!</v>
      </c>
      <c r="AA127" s="122" t="e">
        <f>IF('Step 1. Meteorological Inputs'!L142&lt;'Step 3. Saturation Storage'!L127,'Step 1. Meteorological Inputs'!L142*'Step 2. Crown parameters'!$G$35, 0)</f>
        <v>#DIV/0!</v>
      </c>
      <c r="AB127" s="23" t="e">
        <f>IF('Step 1. Meteorological Inputs'!L142&gt;'Step 3. Saturation Storage'!L127, 'Step 2. Crown parameters'!$G$35*'Step 3. Saturation Storage'!L127-'Step 2. Crown parameters'!$K$35, 0)</f>
        <v>#DIV/0!</v>
      </c>
      <c r="AC127" s="23" t="e">
        <f>IF('Step 1. Meteorological Inputs'!L142&gt;'Step 3. Saturation Storage'!L127,'Step 1. Meteorological Inputs'!V142*('Step 1. Meteorological Inputs'!L142-'Step 3. Saturation Storage'!L127),0)</f>
        <v>#DIV/0!</v>
      </c>
      <c r="AD127" s="23" t="e">
        <f>IF('Step 1. Meteorological Inputs'!L142&gt;'Step 3. Saturation Storage'!L127,'Step 2. Crown parameters'!$K$35, 0 )</f>
        <v>#DIV/0!</v>
      </c>
      <c r="AE127" s="140" t="e">
        <f t="shared" si="10"/>
        <v>#DIV/0!</v>
      </c>
      <c r="AF127" s="122" t="e">
        <f>IF('Step 1. Meteorological Inputs'!L142&lt;'Step 3. Saturation Storage'!M127,'Step 1. Meteorological Inputs'!L142*'Step 2. Crown parameters'!$G$36, 0)</f>
        <v>#DIV/0!</v>
      </c>
      <c r="AG127" s="23" t="e">
        <f>IF('Step 1. Meteorological Inputs'!L142&gt;'Step 3. Saturation Storage'!M127, 'Step 2. Crown parameters'!$G$36*'Step 3. Saturation Storage'!M127-'Step 2. Crown parameters'!$K$36, 0)</f>
        <v>#DIV/0!</v>
      </c>
      <c r="AH127" s="23" t="e">
        <f>IF('Step 1. Meteorological Inputs'!L142&gt;'Step 3. Saturation Storage'!M127,'Step 1. Meteorological Inputs'!V142*('Step 1. Meteorological Inputs'!L142-'Step 3. Saturation Storage'!M127),0)</f>
        <v>#DIV/0!</v>
      </c>
      <c r="AI127" s="23" t="e">
        <f>IF('Step 1. Meteorological Inputs'!L142&gt;'Step 3. Saturation Storage'!M127,'Step 2. Crown parameters'!$K$36, 0 )</f>
        <v>#DIV/0!</v>
      </c>
      <c r="AJ127" s="140" t="e">
        <f t="shared" si="12"/>
        <v>#DIV/0!</v>
      </c>
      <c r="AK127" s="66"/>
      <c r="AL127" s="66"/>
      <c r="AM127" s="66"/>
      <c r="AN127" s="66"/>
      <c r="AO127" s="66"/>
      <c r="AP127" s="66"/>
      <c r="AQ127" s="66"/>
      <c r="AR127" s="66"/>
      <c r="AS127" s="66"/>
      <c r="AT127" s="66"/>
      <c r="AU127" s="66"/>
      <c r="AV127" s="66"/>
      <c r="AW127" s="66"/>
      <c r="AX127" s="66"/>
      <c r="AY127" s="66"/>
      <c r="AZ127" s="66"/>
      <c r="BA127" s="66"/>
      <c r="BB127" s="66"/>
      <c r="BC127" s="66"/>
      <c r="BD127" s="66"/>
      <c r="BE127" s="66"/>
      <c r="BF127" s="66"/>
      <c r="BG127" s="66"/>
      <c r="BH127" s="66"/>
      <c r="BI127" s="66"/>
      <c r="BJ127" s="66"/>
      <c r="BK127" s="66"/>
      <c r="BL127" s="66"/>
      <c r="BM127" s="66"/>
      <c r="BN127" s="66"/>
      <c r="BO127" s="66"/>
      <c r="BP127" s="66"/>
      <c r="BQ127" s="66"/>
      <c r="BR127" s="66"/>
      <c r="BS127" s="66"/>
      <c r="BT127" s="66"/>
      <c r="BU127" s="66"/>
      <c r="BV127" s="66"/>
      <c r="BW127" s="66"/>
      <c r="BX127" s="66"/>
      <c r="BY127" s="66"/>
      <c r="BZ127" s="66"/>
      <c r="CA127" s="66"/>
      <c r="CB127" s="66"/>
      <c r="CC127" s="66"/>
      <c r="CD127" s="66"/>
      <c r="CE127" s="66"/>
      <c r="CF127" s="66"/>
      <c r="CG127" s="66"/>
      <c r="CH127" s="66"/>
      <c r="CI127" s="66"/>
      <c r="CJ127" s="66"/>
      <c r="CK127" s="66"/>
      <c r="CL127" s="66"/>
      <c r="CM127" s="66"/>
      <c r="CN127" s="66"/>
      <c r="CO127" s="66"/>
      <c r="CP127" s="66"/>
      <c r="CQ127" s="66"/>
      <c r="CR127" s="66"/>
      <c r="CS127" s="66"/>
      <c r="CT127" s="66"/>
      <c r="CU127" s="66"/>
      <c r="CV127" s="66"/>
      <c r="CW127" s="66"/>
      <c r="CX127" s="66"/>
      <c r="CY127" s="66"/>
      <c r="CZ127" s="66"/>
      <c r="DA127" s="66"/>
      <c r="DB127" s="66"/>
      <c r="DC127" s="66"/>
      <c r="DD127" s="66"/>
      <c r="DE127" s="66"/>
      <c r="DF127" s="66"/>
      <c r="DG127" s="66"/>
      <c r="DH127" s="66"/>
      <c r="DI127" s="66"/>
      <c r="DJ127" s="66"/>
      <c r="DK127" s="66"/>
      <c r="DL127" s="66"/>
      <c r="DM127" s="66"/>
      <c r="DN127" s="66"/>
      <c r="DO127" s="66"/>
      <c r="DP127" s="66"/>
      <c r="DQ127" s="66"/>
      <c r="DR127" s="66"/>
      <c r="DS127" s="66"/>
      <c r="DT127" s="66"/>
      <c r="DU127" s="66"/>
      <c r="DV127" s="66"/>
      <c r="DW127" s="66"/>
      <c r="DX127" s="66"/>
      <c r="DY127" s="66"/>
      <c r="DZ127" s="66"/>
      <c r="EA127" s="66"/>
      <c r="EB127" s="66"/>
      <c r="EC127" s="66"/>
      <c r="ED127" s="66"/>
      <c r="EE127" s="66"/>
      <c r="EF127" s="66"/>
      <c r="EG127" s="66"/>
      <c r="EH127" s="66"/>
      <c r="EI127" s="66"/>
      <c r="EJ127" s="66"/>
      <c r="EK127" s="66"/>
      <c r="EL127" s="66"/>
      <c r="EM127" s="66"/>
      <c r="EN127" s="66"/>
      <c r="EO127" s="66"/>
      <c r="EP127" s="66"/>
      <c r="EQ127" s="66"/>
      <c r="ER127" s="66"/>
      <c r="ES127" s="66"/>
      <c r="ET127" s="66"/>
      <c r="EU127" s="66"/>
      <c r="EV127" s="66"/>
      <c r="EW127" s="66"/>
      <c r="EX127" s="66"/>
      <c r="EY127" s="66"/>
      <c r="EZ127" s="66"/>
      <c r="FA127" s="66"/>
      <c r="FB127" s="66"/>
      <c r="FC127" s="66"/>
      <c r="FD127" s="66"/>
      <c r="FE127" s="66"/>
      <c r="FF127" s="66"/>
      <c r="FG127" s="66"/>
    </row>
    <row r="128" spans="1:163" s="3" customFormat="1" x14ac:dyDescent="0.2">
      <c r="A128" s="59"/>
      <c r="B128" s="60"/>
      <c r="C128" s="60"/>
      <c r="D128" s="122">
        <f>'Step 1. Meteorological Inputs'!D143</f>
        <v>0</v>
      </c>
      <c r="E128" s="23">
        <f>'Step 1. Meteorological Inputs'!E143</f>
        <v>0</v>
      </c>
      <c r="F128" s="140">
        <f>'Step 1. Meteorological Inputs'!F143</f>
        <v>0</v>
      </c>
      <c r="G128" s="122" t="e">
        <f>IF('Step 1. Meteorological Inputs'!L143&lt;'Step 3. Saturation Storage'!H128,'Step 1. Meteorological Inputs'!L143*'Step 2. Crown parameters'!$G$31, 0)</f>
        <v>#DIV/0!</v>
      </c>
      <c r="H128" s="23" t="e">
        <f>IF('Step 1. Meteorological Inputs'!L143&gt;'Step 3. Saturation Storage'!H128, 'Step 2. Crown parameters'!$G$31*'Step 3. Saturation Storage'!H128-'Step 2. Crown parameters'!$K$31, 0)</f>
        <v>#DIV/0!</v>
      </c>
      <c r="I128" s="23" t="e">
        <f>IF('Step 1. Meteorological Inputs'!L143&gt;'Step 3. Saturation Storage'!H128,'Step 1. Meteorological Inputs'!V143*('Step 1. Meteorological Inputs'!L143-'Step 3. Saturation Storage'!H128),0)</f>
        <v>#DIV/0!</v>
      </c>
      <c r="J128" s="23" t="e">
        <f>IF('Step 1. Meteorological Inputs'!L143&gt;'Step 3. Saturation Storage'!H128,'Step 2. Crown parameters'!$K$31, 0 )</f>
        <v>#DIV/0!</v>
      </c>
      <c r="K128" s="140" t="e">
        <f t="shared" si="13"/>
        <v>#DIV/0!</v>
      </c>
      <c r="L128" s="122" t="e">
        <f>IF('Step 1. Meteorological Inputs'!L143&lt;'Step 3. Saturation Storage'!I128,'Step 1. Meteorological Inputs'!L204*'Step 2. Crown parameters'!$G$32, 0)</f>
        <v>#DIV/0!</v>
      </c>
      <c r="M128" s="23" t="e">
        <f>IF('Step 1. Meteorological Inputs'!L143&gt;'Step 3. Saturation Storage'!I128, 'Step 2. Crown parameters'!$G$32*'Step 3. Saturation Storage'!I128-'Step 2. Crown parameters'!$K$32, 0)</f>
        <v>#DIV/0!</v>
      </c>
      <c r="N128" s="23" t="e">
        <f>IF('Step 1. Meteorological Inputs'!L143&gt;'Step 3. Saturation Storage'!I128,'Step 1. Meteorological Inputs'!V143*('Step 1. Meteorological Inputs'!L143-'Step 3. Saturation Storage'!I128),0)</f>
        <v>#DIV/0!</v>
      </c>
      <c r="O128" s="23" t="e">
        <f>IF('Step 1. Meteorological Inputs'!L143&gt;'Step 3. Saturation Storage'!I128,'Step 2. Crown parameters'!$K$32, 0 )</f>
        <v>#DIV/0!</v>
      </c>
      <c r="P128" s="140" t="e">
        <f t="shared" si="7"/>
        <v>#DIV/0!</v>
      </c>
      <c r="Q128" s="122" t="e">
        <f>IF('Step 1. Meteorological Inputs'!L143&lt;'Step 3. Saturation Storage'!J128,'Step 1. Meteorological Inputs'!L143*'Step 2. Crown parameters'!$G$33, 0)</f>
        <v>#DIV/0!</v>
      </c>
      <c r="R128" s="23" t="e">
        <f>IF('Step 1. Meteorological Inputs'!L143&gt;'Step 3. Saturation Storage'!J128, 'Step 2. Crown parameters'!$G$33*'Step 3. Saturation Storage'!J128-'Step 2. Crown parameters'!$K$33, 0)</f>
        <v>#DIV/0!</v>
      </c>
      <c r="S128" s="23" t="e">
        <f>IF('Step 1. Meteorological Inputs'!L143&gt;'Step 3. Saturation Storage'!J128,'Step 1. Meteorological Inputs'!V143*('Step 1. Meteorological Inputs'!L143-'Step 3. Saturation Storage'!J128),0)</f>
        <v>#DIV/0!</v>
      </c>
      <c r="T128" s="23" t="e">
        <f>IF('Step 1. Meteorological Inputs'!L143&gt;'Step 3. Saturation Storage'!J128,'Step 2. Crown parameters'!$K$33, 0 )</f>
        <v>#DIV/0!</v>
      </c>
      <c r="U128" s="140" t="e">
        <f t="shared" si="8"/>
        <v>#DIV/0!</v>
      </c>
      <c r="V128" s="122" t="e">
        <f>IF('Step 1. Meteorological Inputs'!L143&lt;'Step 3. Saturation Storage'!K128,'Step 1. Meteorological Inputs'!L143*'Step 2. Crown parameters'!$G$34, 0)</f>
        <v>#DIV/0!</v>
      </c>
      <c r="W128" s="23" t="e">
        <f>IF('Step 1. Meteorological Inputs'!L143&gt;'Step 3. Saturation Storage'!K128, 'Step 2. Crown parameters'!$G$34*'Step 3. Saturation Storage'!K128-'Step 2. Crown parameters'!$K$34, 0)</f>
        <v>#DIV/0!</v>
      </c>
      <c r="X128" s="23" t="e">
        <f>IF('Step 1. Meteorological Inputs'!L143&gt;'Step 3. Saturation Storage'!K128,'Step 1. Meteorological Inputs'!V143*('Step 1. Meteorological Inputs'!L143-'Step 3. Saturation Storage'!K128),0)</f>
        <v>#DIV/0!</v>
      </c>
      <c r="Y128" s="23" t="e">
        <f>IF('Step 1. Meteorological Inputs'!L143&gt;'Step 3. Saturation Storage'!K128,'Step 2. Crown parameters'!$K$34, 0 )</f>
        <v>#DIV/0!</v>
      </c>
      <c r="Z128" s="140" t="e">
        <f t="shared" si="9"/>
        <v>#DIV/0!</v>
      </c>
      <c r="AA128" s="122" t="e">
        <f>IF('Step 1. Meteorological Inputs'!L143&lt;'Step 3. Saturation Storage'!L128,'Step 1. Meteorological Inputs'!L143*'Step 2. Crown parameters'!$G$35, 0)</f>
        <v>#DIV/0!</v>
      </c>
      <c r="AB128" s="23" t="e">
        <f>IF('Step 1. Meteorological Inputs'!L143&gt;'Step 3. Saturation Storage'!L128, 'Step 2. Crown parameters'!$G$35*'Step 3. Saturation Storage'!L128-'Step 2. Crown parameters'!$K$35, 0)</f>
        <v>#DIV/0!</v>
      </c>
      <c r="AC128" s="23" t="e">
        <f>IF('Step 1. Meteorological Inputs'!L143&gt;'Step 3. Saturation Storage'!L128,'Step 1. Meteorological Inputs'!V143*('Step 1. Meteorological Inputs'!L143-'Step 3. Saturation Storage'!L128),0)</f>
        <v>#DIV/0!</v>
      </c>
      <c r="AD128" s="23" t="e">
        <f>IF('Step 1. Meteorological Inputs'!L143&gt;'Step 3. Saturation Storage'!L128,'Step 2. Crown parameters'!$K$35, 0 )</f>
        <v>#DIV/0!</v>
      </c>
      <c r="AE128" s="140" t="e">
        <f t="shared" si="10"/>
        <v>#DIV/0!</v>
      </c>
      <c r="AF128" s="122" t="e">
        <f>IF('Step 1. Meteorological Inputs'!L143&lt;'Step 3. Saturation Storage'!M128,'Step 1. Meteorological Inputs'!L143*'Step 2. Crown parameters'!$G$36, 0)</f>
        <v>#DIV/0!</v>
      </c>
      <c r="AG128" s="23" t="e">
        <f>IF('Step 1. Meteorological Inputs'!L143&gt;'Step 3. Saturation Storage'!M128, 'Step 2. Crown parameters'!$G$36*'Step 3. Saturation Storage'!M128-'Step 2. Crown parameters'!$K$36, 0)</f>
        <v>#DIV/0!</v>
      </c>
      <c r="AH128" s="23" t="e">
        <f>IF('Step 1. Meteorological Inputs'!L143&gt;'Step 3. Saturation Storage'!M128,'Step 1. Meteorological Inputs'!V143*('Step 1. Meteorological Inputs'!L143-'Step 3. Saturation Storage'!M128),0)</f>
        <v>#DIV/0!</v>
      </c>
      <c r="AI128" s="23" t="e">
        <f>IF('Step 1. Meteorological Inputs'!L143&gt;'Step 3. Saturation Storage'!M128,'Step 2. Crown parameters'!$K$36, 0 )</f>
        <v>#DIV/0!</v>
      </c>
      <c r="AJ128" s="140" t="e">
        <f t="shared" si="12"/>
        <v>#DIV/0!</v>
      </c>
      <c r="AK128" s="66"/>
      <c r="AL128" s="66"/>
      <c r="AM128" s="66"/>
      <c r="AN128" s="66"/>
      <c r="AO128" s="66"/>
      <c r="AP128" s="66"/>
      <c r="AQ128" s="66"/>
      <c r="AR128" s="66"/>
      <c r="AS128" s="66"/>
      <c r="AT128" s="66"/>
      <c r="AU128" s="66"/>
      <c r="AV128" s="66"/>
      <c r="AW128" s="66"/>
      <c r="AX128" s="66"/>
      <c r="AY128" s="66"/>
      <c r="AZ128" s="66"/>
      <c r="BA128" s="66"/>
      <c r="BB128" s="66"/>
      <c r="BC128" s="66"/>
      <c r="BD128" s="66"/>
      <c r="BE128" s="66"/>
      <c r="BF128" s="66"/>
      <c r="BG128" s="66"/>
      <c r="BH128" s="66"/>
      <c r="BI128" s="66"/>
      <c r="BJ128" s="66"/>
      <c r="BK128" s="66"/>
      <c r="BL128" s="66"/>
      <c r="BM128" s="66"/>
      <c r="BN128" s="66"/>
      <c r="BO128" s="66"/>
      <c r="BP128" s="66"/>
      <c r="BQ128" s="66"/>
      <c r="BR128" s="66"/>
      <c r="BS128" s="66"/>
      <c r="BT128" s="66"/>
      <c r="BU128" s="66"/>
      <c r="BV128" s="66"/>
      <c r="BW128" s="66"/>
      <c r="BX128" s="66"/>
      <c r="BY128" s="66"/>
      <c r="BZ128" s="66"/>
      <c r="CA128" s="66"/>
      <c r="CB128" s="66"/>
      <c r="CC128" s="66"/>
      <c r="CD128" s="66"/>
      <c r="CE128" s="66"/>
      <c r="CF128" s="66"/>
      <c r="CG128" s="66"/>
      <c r="CH128" s="66"/>
      <c r="CI128" s="66"/>
      <c r="CJ128" s="66"/>
      <c r="CK128" s="66"/>
      <c r="CL128" s="66"/>
      <c r="CM128" s="66"/>
      <c r="CN128" s="66"/>
      <c r="CO128" s="66"/>
      <c r="CP128" s="66"/>
      <c r="CQ128" s="66"/>
      <c r="CR128" s="66"/>
      <c r="CS128" s="66"/>
      <c r="CT128" s="66"/>
      <c r="CU128" s="66"/>
      <c r="CV128" s="66"/>
      <c r="CW128" s="66"/>
      <c r="CX128" s="66"/>
      <c r="CY128" s="66"/>
      <c r="CZ128" s="66"/>
      <c r="DA128" s="66"/>
      <c r="DB128" s="66"/>
      <c r="DC128" s="66"/>
      <c r="DD128" s="66"/>
      <c r="DE128" s="66"/>
      <c r="DF128" s="66"/>
      <c r="DG128" s="66"/>
      <c r="DH128" s="66"/>
      <c r="DI128" s="66"/>
      <c r="DJ128" s="66"/>
      <c r="DK128" s="66"/>
      <c r="DL128" s="66"/>
      <c r="DM128" s="66"/>
      <c r="DN128" s="66"/>
      <c r="DO128" s="66"/>
      <c r="DP128" s="66"/>
      <c r="DQ128" s="66"/>
      <c r="DR128" s="66"/>
      <c r="DS128" s="66"/>
      <c r="DT128" s="66"/>
      <c r="DU128" s="66"/>
      <c r="DV128" s="66"/>
      <c r="DW128" s="66"/>
      <c r="DX128" s="66"/>
      <c r="DY128" s="66"/>
      <c r="DZ128" s="66"/>
      <c r="EA128" s="66"/>
      <c r="EB128" s="66"/>
      <c r="EC128" s="66"/>
      <c r="ED128" s="66"/>
      <c r="EE128" s="66"/>
      <c r="EF128" s="66"/>
      <c r="EG128" s="66"/>
      <c r="EH128" s="66"/>
      <c r="EI128" s="66"/>
      <c r="EJ128" s="66"/>
      <c r="EK128" s="66"/>
      <c r="EL128" s="66"/>
      <c r="EM128" s="66"/>
      <c r="EN128" s="66"/>
      <c r="EO128" s="66"/>
      <c r="EP128" s="66"/>
      <c r="EQ128" s="66"/>
      <c r="ER128" s="66"/>
      <c r="ES128" s="66"/>
      <c r="ET128" s="66"/>
      <c r="EU128" s="66"/>
      <c r="EV128" s="66"/>
      <c r="EW128" s="66"/>
      <c r="EX128" s="66"/>
      <c r="EY128" s="66"/>
      <c r="EZ128" s="66"/>
      <c r="FA128" s="66"/>
      <c r="FB128" s="66"/>
      <c r="FC128" s="66"/>
      <c r="FD128" s="66"/>
      <c r="FE128" s="66"/>
      <c r="FF128" s="66"/>
      <c r="FG128" s="66"/>
    </row>
    <row r="129" spans="1:163" s="3" customFormat="1" x14ac:dyDescent="0.2">
      <c r="A129" s="59"/>
      <c r="B129" s="60"/>
      <c r="C129" s="60"/>
      <c r="D129" s="122">
        <f>'Step 1. Meteorological Inputs'!D144</f>
        <v>0</v>
      </c>
      <c r="E129" s="23">
        <f>'Step 1. Meteorological Inputs'!E144</f>
        <v>0</v>
      </c>
      <c r="F129" s="140">
        <f>'Step 1. Meteorological Inputs'!F144</f>
        <v>0</v>
      </c>
      <c r="G129" s="122" t="e">
        <f>IF('Step 1. Meteorological Inputs'!L144&lt;'Step 3. Saturation Storage'!H129,'Step 1. Meteorological Inputs'!L144*'Step 2. Crown parameters'!$G$31, 0)</f>
        <v>#DIV/0!</v>
      </c>
      <c r="H129" s="23" t="e">
        <f>IF('Step 1. Meteorological Inputs'!L144&gt;'Step 3. Saturation Storage'!H129, 'Step 2. Crown parameters'!$G$31*'Step 3. Saturation Storage'!H129-'Step 2. Crown parameters'!$K$31, 0)</f>
        <v>#DIV/0!</v>
      </c>
      <c r="I129" s="23" t="e">
        <f>IF('Step 1. Meteorological Inputs'!L144&gt;'Step 3. Saturation Storage'!H129,'Step 1. Meteorological Inputs'!V144*('Step 1. Meteorological Inputs'!L144-'Step 3. Saturation Storage'!H129),0)</f>
        <v>#DIV/0!</v>
      </c>
      <c r="J129" s="23" t="e">
        <f>IF('Step 1. Meteorological Inputs'!L144&gt;'Step 3. Saturation Storage'!H129,'Step 2. Crown parameters'!$K$31, 0 )</f>
        <v>#DIV/0!</v>
      </c>
      <c r="K129" s="140" t="e">
        <f t="shared" si="13"/>
        <v>#DIV/0!</v>
      </c>
      <c r="L129" s="122" t="e">
        <f>IF('Step 1. Meteorological Inputs'!L144&lt;'Step 3. Saturation Storage'!I129,'Step 1. Meteorological Inputs'!L205*'Step 2. Crown parameters'!$G$32, 0)</f>
        <v>#DIV/0!</v>
      </c>
      <c r="M129" s="23" t="e">
        <f>IF('Step 1. Meteorological Inputs'!L144&gt;'Step 3. Saturation Storage'!I129, 'Step 2. Crown parameters'!$G$32*'Step 3. Saturation Storage'!I129-'Step 2. Crown parameters'!$K$32, 0)</f>
        <v>#DIV/0!</v>
      </c>
      <c r="N129" s="23" t="e">
        <f>IF('Step 1. Meteorological Inputs'!L144&gt;'Step 3. Saturation Storage'!I129,'Step 1. Meteorological Inputs'!V144*('Step 1. Meteorological Inputs'!L144-'Step 3. Saturation Storage'!I129),0)</f>
        <v>#DIV/0!</v>
      </c>
      <c r="O129" s="23" t="e">
        <f>IF('Step 1. Meteorological Inputs'!L144&gt;'Step 3. Saturation Storage'!I129,'Step 2. Crown parameters'!$K$32, 0 )</f>
        <v>#DIV/0!</v>
      </c>
      <c r="P129" s="140" t="e">
        <f t="shared" si="7"/>
        <v>#DIV/0!</v>
      </c>
      <c r="Q129" s="122" t="e">
        <f>IF('Step 1. Meteorological Inputs'!L144&lt;'Step 3. Saturation Storage'!J129,'Step 1. Meteorological Inputs'!L144*'Step 2. Crown parameters'!$G$33, 0)</f>
        <v>#DIV/0!</v>
      </c>
      <c r="R129" s="23" t="e">
        <f>IF('Step 1. Meteorological Inputs'!L144&gt;'Step 3. Saturation Storage'!J129, 'Step 2. Crown parameters'!$G$33*'Step 3. Saturation Storage'!J129-'Step 2. Crown parameters'!$K$33, 0)</f>
        <v>#DIV/0!</v>
      </c>
      <c r="S129" s="23" t="e">
        <f>IF('Step 1. Meteorological Inputs'!L144&gt;'Step 3. Saturation Storage'!J129,'Step 1. Meteorological Inputs'!V144*('Step 1. Meteorological Inputs'!L144-'Step 3. Saturation Storage'!J129),0)</f>
        <v>#DIV/0!</v>
      </c>
      <c r="T129" s="23" t="e">
        <f>IF('Step 1. Meteorological Inputs'!L144&gt;'Step 3. Saturation Storage'!J129,'Step 2. Crown parameters'!$K$33, 0 )</f>
        <v>#DIV/0!</v>
      </c>
      <c r="U129" s="140" t="e">
        <f t="shared" si="8"/>
        <v>#DIV/0!</v>
      </c>
      <c r="V129" s="122" t="e">
        <f>IF('Step 1. Meteorological Inputs'!L144&lt;'Step 3. Saturation Storage'!K129,'Step 1. Meteorological Inputs'!L144*'Step 2. Crown parameters'!$G$34, 0)</f>
        <v>#DIV/0!</v>
      </c>
      <c r="W129" s="23" t="e">
        <f>IF('Step 1. Meteorological Inputs'!L144&gt;'Step 3. Saturation Storage'!K129, 'Step 2. Crown parameters'!$G$34*'Step 3. Saturation Storage'!K129-'Step 2. Crown parameters'!$K$34, 0)</f>
        <v>#DIV/0!</v>
      </c>
      <c r="X129" s="23" t="e">
        <f>IF('Step 1. Meteorological Inputs'!L144&gt;'Step 3. Saturation Storage'!K129,'Step 1. Meteorological Inputs'!V144*('Step 1. Meteorological Inputs'!L144-'Step 3. Saturation Storage'!K129),0)</f>
        <v>#DIV/0!</v>
      </c>
      <c r="Y129" s="23" t="e">
        <f>IF('Step 1. Meteorological Inputs'!L144&gt;'Step 3. Saturation Storage'!K129,'Step 2. Crown parameters'!$K$34, 0 )</f>
        <v>#DIV/0!</v>
      </c>
      <c r="Z129" s="140" t="e">
        <f t="shared" si="9"/>
        <v>#DIV/0!</v>
      </c>
      <c r="AA129" s="122" t="e">
        <f>IF('Step 1. Meteorological Inputs'!L144&lt;'Step 3. Saturation Storage'!L129,'Step 1. Meteorological Inputs'!L144*'Step 2. Crown parameters'!$G$35, 0)</f>
        <v>#DIV/0!</v>
      </c>
      <c r="AB129" s="23" t="e">
        <f>IF('Step 1. Meteorological Inputs'!L144&gt;'Step 3. Saturation Storage'!L129, 'Step 2. Crown parameters'!$G$35*'Step 3. Saturation Storage'!L129-'Step 2. Crown parameters'!$K$35, 0)</f>
        <v>#DIV/0!</v>
      </c>
      <c r="AC129" s="23" t="e">
        <f>IF('Step 1. Meteorological Inputs'!L144&gt;'Step 3. Saturation Storage'!L129,'Step 1. Meteorological Inputs'!V144*('Step 1. Meteorological Inputs'!L144-'Step 3. Saturation Storage'!L129),0)</f>
        <v>#DIV/0!</v>
      </c>
      <c r="AD129" s="23" t="e">
        <f>IF('Step 1. Meteorological Inputs'!L144&gt;'Step 3. Saturation Storage'!L129,'Step 2. Crown parameters'!$K$35, 0 )</f>
        <v>#DIV/0!</v>
      </c>
      <c r="AE129" s="140" t="e">
        <f t="shared" si="10"/>
        <v>#DIV/0!</v>
      </c>
      <c r="AF129" s="122" t="e">
        <f>IF('Step 1. Meteorological Inputs'!L144&lt;'Step 3. Saturation Storage'!M129,'Step 1. Meteorological Inputs'!L144*'Step 2. Crown parameters'!$G$36, 0)</f>
        <v>#DIV/0!</v>
      </c>
      <c r="AG129" s="23" t="e">
        <f>IF('Step 1. Meteorological Inputs'!L144&gt;'Step 3. Saturation Storage'!M129, 'Step 2. Crown parameters'!$G$36*'Step 3. Saturation Storage'!M129-'Step 2. Crown parameters'!$K$36, 0)</f>
        <v>#DIV/0!</v>
      </c>
      <c r="AH129" s="23" t="e">
        <f>IF('Step 1. Meteorological Inputs'!L144&gt;'Step 3. Saturation Storage'!M129,'Step 1. Meteorological Inputs'!V144*('Step 1. Meteorological Inputs'!L144-'Step 3. Saturation Storage'!M129),0)</f>
        <v>#DIV/0!</v>
      </c>
      <c r="AI129" s="23" t="e">
        <f>IF('Step 1. Meteorological Inputs'!L144&gt;'Step 3. Saturation Storage'!M129,'Step 2. Crown parameters'!$K$36, 0 )</f>
        <v>#DIV/0!</v>
      </c>
      <c r="AJ129" s="140" t="e">
        <f t="shared" si="12"/>
        <v>#DIV/0!</v>
      </c>
      <c r="AK129" s="66"/>
      <c r="AL129" s="66"/>
      <c r="AM129" s="66"/>
      <c r="AN129" s="66"/>
      <c r="AO129" s="66"/>
      <c r="AP129" s="66"/>
      <c r="AQ129" s="66"/>
      <c r="AR129" s="66"/>
      <c r="AS129" s="66"/>
      <c r="AT129" s="66"/>
      <c r="AU129" s="66"/>
      <c r="AV129" s="66"/>
      <c r="AW129" s="66"/>
      <c r="AX129" s="66"/>
      <c r="AY129" s="66"/>
      <c r="AZ129" s="66"/>
      <c r="BA129" s="66"/>
      <c r="BB129" s="66"/>
      <c r="BC129" s="66"/>
      <c r="BD129" s="66"/>
      <c r="BE129" s="66"/>
      <c r="BF129" s="66"/>
      <c r="BG129" s="66"/>
      <c r="BH129" s="66"/>
      <c r="BI129" s="66"/>
      <c r="BJ129" s="66"/>
      <c r="BK129" s="66"/>
      <c r="BL129" s="66"/>
      <c r="BM129" s="66"/>
      <c r="BN129" s="66"/>
      <c r="BO129" s="66"/>
      <c r="BP129" s="66"/>
      <c r="BQ129" s="66"/>
      <c r="BR129" s="66"/>
      <c r="BS129" s="66"/>
      <c r="BT129" s="66"/>
      <c r="BU129" s="66"/>
      <c r="BV129" s="66"/>
      <c r="BW129" s="66"/>
      <c r="BX129" s="66"/>
      <c r="BY129" s="66"/>
      <c r="BZ129" s="66"/>
      <c r="CA129" s="66"/>
      <c r="CB129" s="66"/>
      <c r="CC129" s="66"/>
      <c r="CD129" s="66"/>
      <c r="CE129" s="66"/>
      <c r="CF129" s="66"/>
      <c r="CG129" s="66"/>
      <c r="CH129" s="66"/>
      <c r="CI129" s="66"/>
      <c r="CJ129" s="66"/>
      <c r="CK129" s="66"/>
      <c r="CL129" s="66"/>
      <c r="CM129" s="66"/>
      <c r="CN129" s="66"/>
      <c r="CO129" s="66"/>
      <c r="CP129" s="66"/>
      <c r="CQ129" s="66"/>
      <c r="CR129" s="66"/>
      <c r="CS129" s="66"/>
      <c r="CT129" s="66"/>
      <c r="CU129" s="66"/>
      <c r="CV129" s="66"/>
      <c r="CW129" s="66"/>
      <c r="CX129" s="66"/>
      <c r="CY129" s="66"/>
      <c r="CZ129" s="66"/>
      <c r="DA129" s="66"/>
      <c r="DB129" s="66"/>
      <c r="DC129" s="66"/>
      <c r="DD129" s="66"/>
      <c r="DE129" s="66"/>
      <c r="DF129" s="66"/>
      <c r="DG129" s="66"/>
      <c r="DH129" s="66"/>
      <c r="DI129" s="66"/>
      <c r="DJ129" s="66"/>
      <c r="DK129" s="66"/>
      <c r="DL129" s="66"/>
      <c r="DM129" s="66"/>
      <c r="DN129" s="66"/>
      <c r="DO129" s="66"/>
      <c r="DP129" s="66"/>
      <c r="DQ129" s="66"/>
      <c r="DR129" s="66"/>
      <c r="DS129" s="66"/>
      <c r="DT129" s="66"/>
      <c r="DU129" s="66"/>
      <c r="DV129" s="66"/>
      <c r="DW129" s="66"/>
      <c r="DX129" s="66"/>
      <c r="DY129" s="66"/>
      <c r="DZ129" s="66"/>
      <c r="EA129" s="66"/>
      <c r="EB129" s="66"/>
      <c r="EC129" s="66"/>
      <c r="ED129" s="66"/>
      <c r="EE129" s="66"/>
      <c r="EF129" s="66"/>
      <c r="EG129" s="66"/>
      <c r="EH129" s="66"/>
      <c r="EI129" s="66"/>
      <c r="EJ129" s="66"/>
      <c r="EK129" s="66"/>
      <c r="EL129" s="66"/>
      <c r="EM129" s="66"/>
      <c r="EN129" s="66"/>
      <c r="EO129" s="66"/>
      <c r="EP129" s="66"/>
      <c r="EQ129" s="66"/>
      <c r="ER129" s="66"/>
      <c r="ES129" s="66"/>
      <c r="ET129" s="66"/>
      <c r="EU129" s="66"/>
      <c r="EV129" s="66"/>
      <c r="EW129" s="66"/>
      <c r="EX129" s="66"/>
      <c r="EY129" s="66"/>
      <c r="EZ129" s="66"/>
      <c r="FA129" s="66"/>
      <c r="FB129" s="66"/>
      <c r="FC129" s="66"/>
      <c r="FD129" s="66"/>
      <c r="FE129" s="66"/>
      <c r="FF129" s="66"/>
      <c r="FG129" s="66"/>
    </row>
    <row r="130" spans="1:163" s="3" customFormat="1" x14ac:dyDescent="0.2">
      <c r="A130" s="59"/>
      <c r="B130" s="60"/>
      <c r="C130" s="60"/>
      <c r="D130" s="122">
        <f>'Step 1. Meteorological Inputs'!D145</f>
        <v>0</v>
      </c>
      <c r="E130" s="23">
        <f>'Step 1. Meteorological Inputs'!E145</f>
        <v>0</v>
      </c>
      <c r="F130" s="140">
        <f>'Step 1. Meteorological Inputs'!F145</f>
        <v>0</v>
      </c>
      <c r="G130" s="122" t="e">
        <f>IF('Step 1. Meteorological Inputs'!L145&lt;'Step 3. Saturation Storage'!H130,'Step 1. Meteorological Inputs'!L145*'Step 2. Crown parameters'!$G$31, 0)</f>
        <v>#DIV/0!</v>
      </c>
      <c r="H130" s="23" t="e">
        <f>IF('Step 1. Meteorological Inputs'!L145&gt;'Step 3. Saturation Storage'!H130, 'Step 2. Crown parameters'!$G$31*'Step 3. Saturation Storage'!H130-'Step 2. Crown parameters'!$K$31, 0)</f>
        <v>#DIV/0!</v>
      </c>
      <c r="I130" s="23" t="e">
        <f>IF('Step 1. Meteorological Inputs'!L145&gt;'Step 3. Saturation Storage'!H130,'Step 1. Meteorological Inputs'!V145*('Step 1. Meteorological Inputs'!L145-'Step 3. Saturation Storage'!H130),0)</f>
        <v>#DIV/0!</v>
      </c>
      <c r="J130" s="23" t="e">
        <f>IF('Step 1. Meteorological Inputs'!L145&gt;'Step 3. Saturation Storage'!H130,'Step 2. Crown parameters'!$K$31, 0 )</f>
        <v>#DIV/0!</v>
      </c>
      <c r="K130" s="140" t="e">
        <f t="shared" si="13"/>
        <v>#DIV/0!</v>
      </c>
      <c r="L130" s="122" t="e">
        <f>IF('Step 1. Meteorological Inputs'!L145&lt;'Step 3. Saturation Storage'!I130,'Step 1. Meteorological Inputs'!L206*'Step 2. Crown parameters'!$G$32, 0)</f>
        <v>#DIV/0!</v>
      </c>
      <c r="M130" s="23" t="e">
        <f>IF('Step 1. Meteorological Inputs'!L145&gt;'Step 3. Saturation Storage'!I130, 'Step 2. Crown parameters'!$G$32*'Step 3. Saturation Storage'!I130-'Step 2. Crown parameters'!$K$32, 0)</f>
        <v>#DIV/0!</v>
      </c>
      <c r="N130" s="23" t="e">
        <f>IF('Step 1. Meteorological Inputs'!L145&gt;'Step 3. Saturation Storage'!I130,'Step 1. Meteorological Inputs'!V145*('Step 1. Meteorological Inputs'!L145-'Step 3. Saturation Storage'!I130),0)</f>
        <v>#DIV/0!</v>
      </c>
      <c r="O130" s="23" t="e">
        <f>IF('Step 1. Meteorological Inputs'!L145&gt;'Step 3. Saturation Storage'!I130,'Step 2. Crown parameters'!$K$32, 0 )</f>
        <v>#DIV/0!</v>
      </c>
      <c r="P130" s="140" t="e">
        <f t="shared" si="7"/>
        <v>#DIV/0!</v>
      </c>
      <c r="Q130" s="122" t="e">
        <f>IF('Step 1. Meteorological Inputs'!L145&lt;'Step 3. Saturation Storage'!J130,'Step 1. Meteorological Inputs'!L145*'Step 2. Crown parameters'!$G$33, 0)</f>
        <v>#DIV/0!</v>
      </c>
      <c r="R130" s="23" t="e">
        <f>IF('Step 1. Meteorological Inputs'!L145&gt;'Step 3. Saturation Storage'!J130, 'Step 2. Crown parameters'!$G$33*'Step 3. Saturation Storage'!J130-'Step 2. Crown parameters'!$K$33, 0)</f>
        <v>#DIV/0!</v>
      </c>
      <c r="S130" s="23" t="e">
        <f>IF('Step 1. Meteorological Inputs'!L145&gt;'Step 3. Saturation Storage'!J130,'Step 1. Meteorological Inputs'!V145*('Step 1. Meteorological Inputs'!L145-'Step 3. Saturation Storage'!J130),0)</f>
        <v>#DIV/0!</v>
      </c>
      <c r="T130" s="23" t="e">
        <f>IF('Step 1. Meteorological Inputs'!L145&gt;'Step 3. Saturation Storage'!J130,'Step 2. Crown parameters'!$K$33, 0 )</f>
        <v>#DIV/0!</v>
      </c>
      <c r="U130" s="140" t="e">
        <f t="shared" si="8"/>
        <v>#DIV/0!</v>
      </c>
      <c r="V130" s="122" t="e">
        <f>IF('Step 1. Meteorological Inputs'!L145&lt;'Step 3. Saturation Storage'!K130,'Step 1. Meteorological Inputs'!L145*'Step 2. Crown parameters'!$G$34, 0)</f>
        <v>#DIV/0!</v>
      </c>
      <c r="W130" s="23" t="e">
        <f>IF('Step 1. Meteorological Inputs'!L145&gt;'Step 3. Saturation Storage'!K130, 'Step 2. Crown parameters'!$G$34*'Step 3. Saturation Storage'!K130-'Step 2. Crown parameters'!$K$34, 0)</f>
        <v>#DIV/0!</v>
      </c>
      <c r="X130" s="23" t="e">
        <f>IF('Step 1. Meteorological Inputs'!L145&gt;'Step 3. Saturation Storage'!K130,'Step 1. Meteorological Inputs'!V145*('Step 1. Meteorological Inputs'!L145-'Step 3. Saturation Storage'!K130),0)</f>
        <v>#DIV/0!</v>
      </c>
      <c r="Y130" s="23" t="e">
        <f>IF('Step 1. Meteorological Inputs'!L145&gt;'Step 3. Saturation Storage'!K130,'Step 2. Crown parameters'!$K$34, 0 )</f>
        <v>#DIV/0!</v>
      </c>
      <c r="Z130" s="140" t="e">
        <f t="shared" si="9"/>
        <v>#DIV/0!</v>
      </c>
      <c r="AA130" s="122" t="e">
        <f>IF('Step 1. Meteorological Inputs'!L145&lt;'Step 3. Saturation Storage'!L130,'Step 1. Meteorological Inputs'!L145*'Step 2. Crown parameters'!$G$35, 0)</f>
        <v>#DIV/0!</v>
      </c>
      <c r="AB130" s="23" t="e">
        <f>IF('Step 1. Meteorological Inputs'!L145&gt;'Step 3. Saturation Storage'!L130, 'Step 2. Crown parameters'!$G$35*'Step 3. Saturation Storage'!L130-'Step 2. Crown parameters'!$K$35, 0)</f>
        <v>#DIV/0!</v>
      </c>
      <c r="AC130" s="23" t="e">
        <f>IF('Step 1. Meteorological Inputs'!L145&gt;'Step 3. Saturation Storage'!L130,'Step 1. Meteorological Inputs'!V145*('Step 1. Meteorological Inputs'!L145-'Step 3. Saturation Storage'!L130),0)</f>
        <v>#DIV/0!</v>
      </c>
      <c r="AD130" s="23" t="e">
        <f>IF('Step 1. Meteorological Inputs'!L145&gt;'Step 3. Saturation Storage'!L130,'Step 2. Crown parameters'!$K$35, 0 )</f>
        <v>#DIV/0!</v>
      </c>
      <c r="AE130" s="140" t="e">
        <f t="shared" si="10"/>
        <v>#DIV/0!</v>
      </c>
      <c r="AF130" s="122" t="e">
        <f>IF('Step 1. Meteorological Inputs'!L145&lt;'Step 3. Saturation Storage'!M130,'Step 1. Meteorological Inputs'!L145*'Step 2. Crown parameters'!$G$36, 0)</f>
        <v>#DIV/0!</v>
      </c>
      <c r="AG130" s="23" t="e">
        <f>IF('Step 1. Meteorological Inputs'!L145&gt;'Step 3. Saturation Storage'!M130, 'Step 2. Crown parameters'!$G$36*'Step 3. Saturation Storage'!M130-'Step 2. Crown parameters'!$K$36, 0)</f>
        <v>#DIV/0!</v>
      </c>
      <c r="AH130" s="23" t="e">
        <f>IF('Step 1. Meteorological Inputs'!L145&gt;'Step 3. Saturation Storage'!M130,'Step 1. Meteorological Inputs'!V145*('Step 1. Meteorological Inputs'!L145-'Step 3. Saturation Storage'!M130),0)</f>
        <v>#DIV/0!</v>
      </c>
      <c r="AI130" s="23" t="e">
        <f>IF('Step 1. Meteorological Inputs'!L145&gt;'Step 3. Saturation Storage'!M130,'Step 2. Crown parameters'!$K$36, 0 )</f>
        <v>#DIV/0!</v>
      </c>
      <c r="AJ130" s="140" t="e">
        <f t="shared" si="12"/>
        <v>#DIV/0!</v>
      </c>
      <c r="AK130" s="66"/>
      <c r="AL130" s="66"/>
      <c r="AM130" s="66"/>
      <c r="AN130" s="66"/>
      <c r="AO130" s="66"/>
      <c r="AP130" s="66"/>
      <c r="AQ130" s="66"/>
      <c r="AR130" s="66"/>
      <c r="AS130" s="66"/>
      <c r="AT130" s="66"/>
      <c r="AU130" s="66"/>
      <c r="AV130" s="66"/>
      <c r="AW130" s="66"/>
      <c r="AX130" s="66"/>
      <c r="AY130" s="66"/>
      <c r="AZ130" s="66"/>
      <c r="BA130" s="66"/>
      <c r="BB130" s="66"/>
      <c r="BC130" s="66"/>
      <c r="BD130" s="66"/>
      <c r="BE130" s="66"/>
      <c r="BF130" s="66"/>
      <c r="BG130" s="66"/>
      <c r="BH130" s="66"/>
      <c r="BI130" s="66"/>
      <c r="BJ130" s="66"/>
      <c r="BK130" s="66"/>
      <c r="BL130" s="66"/>
      <c r="BM130" s="66"/>
      <c r="BN130" s="66"/>
      <c r="BO130" s="66"/>
      <c r="BP130" s="66"/>
      <c r="BQ130" s="66"/>
      <c r="BR130" s="66"/>
      <c r="BS130" s="66"/>
      <c r="BT130" s="66"/>
      <c r="BU130" s="66"/>
      <c r="BV130" s="66"/>
      <c r="BW130" s="66"/>
      <c r="BX130" s="66"/>
      <c r="BY130" s="66"/>
      <c r="BZ130" s="66"/>
      <c r="CA130" s="66"/>
      <c r="CB130" s="66"/>
      <c r="CC130" s="66"/>
      <c r="CD130" s="66"/>
      <c r="CE130" s="66"/>
      <c r="CF130" s="66"/>
      <c r="CG130" s="66"/>
      <c r="CH130" s="66"/>
      <c r="CI130" s="66"/>
      <c r="CJ130" s="66"/>
      <c r="CK130" s="66"/>
      <c r="CL130" s="66"/>
      <c r="CM130" s="66"/>
      <c r="CN130" s="66"/>
      <c r="CO130" s="66"/>
      <c r="CP130" s="66"/>
      <c r="CQ130" s="66"/>
      <c r="CR130" s="66"/>
      <c r="CS130" s="66"/>
      <c r="CT130" s="66"/>
      <c r="CU130" s="66"/>
      <c r="CV130" s="66"/>
      <c r="CW130" s="66"/>
      <c r="CX130" s="66"/>
      <c r="CY130" s="66"/>
      <c r="CZ130" s="66"/>
      <c r="DA130" s="66"/>
      <c r="DB130" s="66"/>
      <c r="DC130" s="66"/>
      <c r="DD130" s="66"/>
      <c r="DE130" s="66"/>
      <c r="DF130" s="66"/>
      <c r="DG130" s="66"/>
      <c r="DH130" s="66"/>
      <c r="DI130" s="66"/>
      <c r="DJ130" s="66"/>
      <c r="DK130" s="66"/>
      <c r="DL130" s="66"/>
      <c r="DM130" s="66"/>
      <c r="DN130" s="66"/>
      <c r="DO130" s="66"/>
      <c r="DP130" s="66"/>
      <c r="DQ130" s="66"/>
      <c r="DR130" s="66"/>
      <c r="DS130" s="66"/>
      <c r="DT130" s="66"/>
      <c r="DU130" s="66"/>
      <c r="DV130" s="66"/>
      <c r="DW130" s="66"/>
      <c r="DX130" s="66"/>
      <c r="DY130" s="66"/>
      <c r="DZ130" s="66"/>
      <c r="EA130" s="66"/>
      <c r="EB130" s="66"/>
      <c r="EC130" s="66"/>
      <c r="ED130" s="66"/>
      <c r="EE130" s="66"/>
      <c r="EF130" s="66"/>
      <c r="EG130" s="66"/>
      <c r="EH130" s="66"/>
      <c r="EI130" s="66"/>
      <c r="EJ130" s="66"/>
      <c r="EK130" s="66"/>
      <c r="EL130" s="66"/>
      <c r="EM130" s="66"/>
      <c r="EN130" s="66"/>
      <c r="EO130" s="66"/>
      <c r="EP130" s="66"/>
      <c r="EQ130" s="66"/>
      <c r="ER130" s="66"/>
      <c r="ES130" s="66"/>
      <c r="ET130" s="66"/>
      <c r="EU130" s="66"/>
      <c r="EV130" s="66"/>
      <c r="EW130" s="66"/>
      <c r="EX130" s="66"/>
      <c r="EY130" s="66"/>
      <c r="EZ130" s="66"/>
      <c r="FA130" s="66"/>
      <c r="FB130" s="66"/>
      <c r="FC130" s="66"/>
      <c r="FD130" s="66"/>
      <c r="FE130" s="66"/>
      <c r="FF130" s="66"/>
      <c r="FG130" s="66"/>
    </row>
    <row r="131" spans="1:163" s="3" customFormat="1" x14ac:dyDescent="0.2">
      <c r="A131" s="59"/>
      <c r="B131" s="60"/>
      <c r="C131" s="60"/>
      <c r="D131" s="122">
        <f>'Step 1. Meteorological Inputs'!D146</f>
        <v>0</v>
      </c>
      <c r="E131" s="23">
        <f>'Step 1. Meteorological Inputs'!E146</f>
        <v>0</v>
      </c>
      <c r="F131" s="140">
        <f>'Step 1. Meteorological Inputs'!F146</f>
        <v>0</v>
      </c>
      <c r="G131" s="122" t="e">
        <f>IF('Step 1. Meteorological Inputs'!L146&lt;'Step 3. Saturation Storage'!H131,'Step 1. Meteorological Inputs'!L146*'Step 2. Crown parameters'!$G$31, 0)</f>
        <v>#DIV/0!</v>
      </c>
      <c r="H131" s="23" t="e">
        <f>IF('Step 1. Meteorological Inputs'!L146&gt;'Step 3. Saturation Storage'!H131, 'Step 2. Crown parameters'!$G$31*'Step 3. Saturation Storage'!H131-'Step 2. Crown parameters'!$K$31, 0)</f>
        <v>#DIV/0!</v>
      </c>
      <c r="I131" s="23" t="e">
        <f>IF('Step 1. Meteorological Inputs'!L146&gt;'Step 3. Saturation Storage'!H131,'Step 1. Meteorological Inputs'!V146*('Step 1. Meteorological Inputs'!L146-'Step 3. Saturation Storage'!H131),0)</f>
        <v>#DIV/0!</v>
      </c>
      <c r="J131" s="23" t="e">
        <f>IF('Step 1. Meteorological Inputs'!L146&gt;'Step 3. Saturation Storage'!H131,'Step 2. Crown parameters'!$K$31, 0 )</f>
        <v>#DIV/0!</v>
      </c>
      <c r="K131" s="140" t="e">
        <f t="shared" si="13"/>
        <v>#DIV/0!</v>
      </c>
      <c r="L131" s="122" t="e">
        <f>IF('Step 1. Meteorological Inputs'!L146&lt;'Step 3. Saturation Storage'!I131,'Step 1. Meteorological Inputs'!L207*'Step 2. Crown parameters'!$G$32, 0)</f>
        <v>#DIV/0!</v>
      </c>
      <c r="M131" s="23" t="e">
        <f>IF('Step 1. Meteorological Inputs'!L146&gt;'Step 3. Saturation Storage'!I131, 'Step 2. Crown parameters'!$G$32*'Step 3. Saturation Storage'!I131-'Step 2. Crown parameters'!$K$32, 0)</f>
        <v>#DIV/0!</v>
      </c>
      <c r="N131" s="23" t="e">
        <f>IF('Step 1. Meteorological Inputs'!L146&gt;'Step 3. Saturation Storage'!I131,'Step 1. Meteorological Inputs'!V146*('Step 1. Meteorological Inputs'!L146-'Step 3. Saturation Storage'!I131),0)</f>
        <v>#DIV/0!</v>
      </c>
      <c r="O131" s="23" t="e">
        <f>IF('Step 1. Meteorological Inputs'!L146&gt;'Step 3. Saturation Storage'!I131,'Step 2. Crown parameters'!$K$32, 0 )</f>
        <v>#DIV/0!</v>
      </c>
      <c r="P131" s="140" t="e">
        <f t="shared" si="7"/>
        <v>#DIV/0!</v>
      </c>
      <c r="Q131" s="122" t="e">
        <f>IF('Step 1. Meteorological Inputs'!L146&lt;'Step 3. Saturation Storage'!J131,'Step 1. Meteorological Inputs'!L146*'Step 2. Crown parameters'!$G$33, 0)</f>
        <v>#DIV/0!</v>
      </c>
      <c r="R131" s="23" t="e">
        <f>IF('Step 1. Meteorological Inputs'!L146&gt;'Step 3. Saturation Storage'!J131, 'Step 2. Crown parameters'!$G$33*'Step 3. Saturation Storage'!J131-'Step 2. Crown parameters'!$K$33, 0)</f>
        <v>#DIV/0!</v>
      </c>
      <c r="S131" s="23" t="e">
        <f>IF('Step 1. Meteorological Inputs'!L146&gt;'Step 3. Saturation Storage'!J131,'Step 1. Meteorological Inputs'!V146*('Step 1. Meteorological Inputs'!L146-'Step 3. Saturation Storage'!J131),0)</f>
        <v>#DIV/0!</v>
      </c>
      <c r="T131" s="23" t="e">
        <f>IF('Step 1. Meteorological Inputs'!L146&gt;'Step 3. Saturation Storage'!J131,'Step 2. Crown parameters'!$K$33, 0 )</f>
        <v>#DIV/0!</v>
      </c>
      <c r="U131" s="140" t="e">
        <f t="shared" si="8"/>
        <v>#DIV/0!</v>
      </c>
      <c r="V131" s="122" t="e">
        <f>IF('Step 1. Meteorological Inputs'!L146&lt;'Step 3. Saturation Storage'!K131,'Step 1. Meteorological Inputs'!L146*'Step 2. Crown parameters'!$G$34, 0)</f>
        <v>#DIV/0!</v>
      </c>
      <c r="W131" s="23" t="e">
        <f>IF('Step 1. Meteorological Inputs'!L146&gt;'Step 3. Saturation Storage'!K131, 'Step 2. Crown parameters'!$G$34*'Step 3. Saturation Storage'!K131-'Step 2. Crown parameters'!$K$34, 0)</f>
        <v>#DIV/0!</v>
      </c>
      <c r="X131" s="23" t="e">
        <f>IF('Step 1. Meteorological Inputs'!L146&gt;'Step 3. Saturation Storage'!K131,'Step 1. Meteorological Inputs'!V146*('Step 1. Meteorological Inputs'!L146-'Step 3. Saturation Storage'!K131),0)</f>
        <v>#DIV/0!</v>
      </c>
      <c r="Y131" s="23" t="e">
        <f>IF('Step 1. Meteorological Inputs'!L146&gt;'Step 3. Saturation Storage'!K131,'Step 2. Crown parameters'!$K$34, 0 )</f>
        <v>#DIV/0!</v>
      </c>
      <c r="Z131" s="140" t="e">
        <f t="shared" si="9"/>
        <v>#DIV/0!</v>
      </c>
      <c r="AA131" s="122" t="e">
        <f>IF('Step 1. Meteorological Inputs'!L146&lt;'Step 3. Saturation Storage'!L131,'Step 1. Meteorological Inputs'!L146*'Step 2. Crown parameters'!$G$35, 0)</f>
        <v>#DIV/0!</v>
      </c>
      <c r="AB131" s="23" t="e">
        <f>IF('Step 1. Meteorological Inputs'!L146&gt;'Step 3. Saturation Storage'!L131, 'Step 2. Crown parameters'!$G$35*'Step 3. Saturation Storage'!L131-'Step 2. Crown parameters'!$K$35, 0)</f>
        <v>#DIV/0!</v>
      </c>
      <c r="AC131" s="23" t="e">
        <f>IF('Step 1. Meteorological Inputs'!L146&gt;'Step 3. Saturation Storage'!L131,'Step 1. Meteorological Inputs'!V146*('Step 1. Meteorological Inputs'!L146-'Step 3. Saturation Storage'!L131),0)</f>
        <v>#DIV/0!</v>
      </c>
      <c r="AD131" s="23" t="e">
        <f>IF('Step 1. Meteorological Inputs'!L146&gt;'Step 3. Saturation Storage'!L131,'Step 2. Crown parameters'!$K$35, 0 )</f>
        <v>#DIV/0!</v>
      </c>
      <c r="AE131" s="140" t="e">
        <f t="shared" si="10"/>
        <v>#DIV/0!</v>
      </c>
      <c r="AF131" s="122" t="e">
        <f>IF('Step 1. Meteorological Inputs'!L146&lt;'Step 3. Saturation Storage'!M131,'Step 1. Meteorological Inputs'!L146*'Step 2. Crown parameters'!$G$36, 0)</f>
        <v>#DIV/0!</v>
      </c>
      <c r="AG131" s="23" t="e">
        <f>IF('Step 1. Meteorological Inputs'!L146&gt;'Step 3. Saturation Storage'!M131, 'Step 2. Crown parameters'!$G$36*'Step 3. Saturation Storage'!M131-'Step 2. Crown parameters'!$K$36, 0)</f>
        <v>#DIV/0!</v>
      </c>
      <c r="AH131" s="23" t="e">
        <f>IF('Step 1. Meteorological Inputs'!L146&gt;'Step 3. Saturation Storage'!M131,'Step 1. Meteorological Inputs'!V146*('Step 1. Meteorological Inputs'!L146-'Step 3. Saturation Storage'!M131),0)</f>
        <v>#DIV/0!</v>
      </c>
      <c r="AI131" s="23" t="e">
        <f>IF('Step 1. Meteorological Inputs'!L146&gt;'Step 3. Saturation Storage'!M131,'Step 2. Crown parameters'!$K$36, 0 )</f>
        <v>#DIV/0!</v>
      </c>
      <c r="AJ131" s="140" t="e">
        <f t="shared" si="12"/>
        <v>#DIV/0!</v>
      </c>
      <c r="AK131" s="66"/>
      <c r="AL131" s="66"/>
      <c r="AM131" s="66"/>
      <c r="AN131" s="66"/>
      <c r="AO131" s="66"/>
      <c r="AP131" s="66"/>
      <c r="AQ131" s="66"/>
      <c r="AR131" s="66"/>
      <c r="AS131" s="66"/>
      <c r="AT131" s="66"/>
      <c r="AU131" s="66"/>
      <c r="AV131" s="66"/>
      <c r="AW131" s="66"/>
      <c r="AX131" s="66"/>
      <c r="AY131" s="66"/>
      <c r="AZ131" s="66"/>
      <c r="BA131" s="66"/>
      <c r="BB131" s="66"/>
      <c r="BC131" s="66"/>
      <c r="BD131" s="66"/>
      <c r="BE131" s="66"/>
      <c r="BF131" s="66"/>
      <c r="BG131" s="66"/>
      <c r="BH131" s="66"/>
      <c r="BI131" s="66"/>
      <c r="BJ131" s="66"/>
      <c r="BK131" s="66"/>
      <c r="BL131" s="66"/>
      <c r="BM131" s="66"/>
      <c r="BN131" s="66"/>
      <c r="BO131" s="66"/>
      <c r="BP131" s="66"/>
      <c r="BQ131" s="66"/>
      <c r="BR131" s="66"/>
      <c r="BS131" s="66"/>
      <c r="BT131" s="66"/>
      <c r="BU131" s="66"/>
      <c r="BV131" s="66"/>
      <c r="BW131" s="66"/>
      <c r="BX131" s="66"/>
      <c r="BY131" s="66"/>
      <c r="BZ131" s="66"/>
      <c r="CA131" s="66"/>
      <c r="CB131" s="66"/>
      <c r="CC131" s="66"/>
      <c r="CD131" s="66"/>
      <c r="CE131" s="66"/>
      <c r="CF131" s="66"/>
      <c r="CG131" s="66"/>
      <c r="CH131" s="66"/>
      <c r="CI131" s="66"/>
      <c r="CJ131" s="66"/>
      <c r="CK131" s="66"/>
      <c r="CL131" s="66"/>
      <c r="CM131" s="66"/>
      <c r="CN131" s="66"/>
      <c r="CO131" s="66"/>
      <c r="CP131" s="66"/>
      <c r="CQ131" s="66"/>
      <c r="CR131" s="66"/>
      <c r="CS131" s="66"/>
      <c r="CT131" s="66"/>
      <c r="CU131" s="66"/>
      <c r="CV131" s="66"/>
      <c r="CW131" s="66"/>
      <c r="CX131" s="66"/>
      <c r="CY131" s="66"/>
      <c r="CZ131" s="66"/>
      <c r="DA131" s="66"/>
      <c r="DB131" s="66"/>
      <c r="DC131" s="66"/>
      <c r="DD131" s="66"/>
      <c r="DE131" s="66"/>
      <c r="DF131" s="66"/>
      <c r="DG131" s="66"/>
      <c r="DH131" s="66"/>
      <c r="DI131" s="66"/>
      <c r="DJ131" s="66"/>
      <c r="DK131" s="66"/>
      <c r="DL131" s="66"/>
      <c r="DM131" s="66"/>
      <c r="DN131" s="66"/>
      <c r="DO131" s="66"/>
      <c r="DP131" s="66"/>
      <c r="DQ131" s="66"/>
      <c r="DR131" s="66"/>
      <c r="DS131" s="66"/>
      <c r="DT131" s="66"/>
      <c r="DU131" s="66"/>
      <c r="DV131" s="66"/>
      <c r="DW131" s="66"/>
      <c r="DX131" s="66"/>
      <c r="DY131" s="66"/>
      <c r="DZ131" s="66"/>
      <c r="EA131" s="66"/>
      <c r="EB131" s="66"/>
      <c r="EC131" s="66"/>
      <c r="ED131" s="66"/>
      <c r="EE131" s="66"/>
      <c r="EF131" s="66"/>
      <c r="EG131" s="66"/>
      <c r="EH131" s="66"/>
      <c r="EI131" s="66"/>
      <c r="EJ131" s="66"/>
      <c r="EK131" s="66"/>
      <c r="EL131" s="66"/>
      <c r="EM131" s="66"/>
      <c r="EN131" s="66"/>
      <c r="EO131" s="66"/>
      <c r="EP131" s="66"/>
      <c r="EQ131" s="66"/>
      <c r="ER131" s="66"/>
      <c r="ES131" s="66"/>
      <c r="ET131" s="66"/>
      <c r="EU131" s="66"/>
      <c r="EV131" s="66"/>
      <c r="EW131" s="66"/>
      <c r="EX131" s="66"/>
      <c r="EY131" s="66"/>
      <c r="EZ131" s="66"/>
      <c r="FA131" s="66"/>
      <c r="FB131" s="66"/>
      <c r="FC131" s="66"/>
      <c r="FD131" s="66"/>
      <c r="FE131" s="66"/>
      <c r="FF131" s="66"/>
      <c r="FG131" s="66"/>
    </row>
    <row r="132" spans="1:163" s="3" customFormat="1" x14ac:dyDescent="0.2">
      <c r="A132" s="59"/>
      <c r="B132" s="60"/>
      <c r="C132" s="60"/>
      <c r="D132" s="122">
        <f>'Step 1. Meteorological Inputs'!D147</f>
        <v>0</v>
      </c>
      <c r="E132" s="23">
        <f>'Step 1. Meteorological Inputs'!E147</f>
        <v>0</v>
      </c>
      <c r="F132" s="140">
        <f>'Step 1. Meteorological Inputs'!F147</f>
        <v>0</v>
      </c>
      <c r="G132" s="122" t="e">
        <f>IF('Step 1. Meteorological Inputs'!L147&lt;'Step 3. Saturation Storage'!H132,'Step 1. Meteorological Inputs'!L147*'Step 2. Crown parameters'!$G$31, 0)</f>
        <v>#DIV/0!</v>
      </c>
      <c r="H132" s="23" t="e">
        <f>IF('Step 1. Meteorological Inputs'!L147&gt;'Step 3. Saturation Storage'!H132, 'Step 2. Crown parameters'!$G$31*'Step 3. Saturation Storage'!H132-'Step 2. Crown parameters'!$K$31, 0)</f>
        <v>#DIV/0!</v>
      </c>
      <c r="I132" s="23" t="e">
        <f>IF('Step 1. Meteorological Inputs'!L147&gt;'Step 3. Saturation Storage'!H132,'Step 1. Meteorological Inputs'!V147*('Step 1. Meteorological Inputs'!L147-'Step 3. Saturation Storage'!H132),0)</f>
        <v>#DIV/0!</v>
      </c>
      <c r="J132" s="23" t="e">
        <f>IF('Step 1. Meteorological Inputs'!L147&gt;'Step 3. Saturation Storage'!H132,'Step 2. Crown parameters'!$K$31, 0 )</f>
        <v>#DIV/0!</v>
      </c>
      <c r="K132" s="140" t="e">
        <f t="shared" si="13"/>
        <v>#DIV/0!</v>
      </c>
      <c r="L132" s="122" t="e">
        <f>IF('Step 1. Meteorological Inputs'!L147&lt;'Step 3. Saturation Storage'!I132,'Step 1. Meteorological Inputs'!L208*'Step 2. Crown parameters'!$G$32, 0)</f>
        <v>#DIV/0!</v>
      </c>
      <c r="M132" s="23" t="e">
        <f>IF('Step 1. Meteorological Inputs'!L147&gt;'Step 3. Saturation Storage'!I132, 'Step 2. Crown parameters'!$G$32*'Step 3. Saturation Storage'!I132-'Step 2. Crown parameters'!$K$32, 0)</f>
        <v>#DIV/0!</v>
      </c>
      <c r="N132" s="23" t="e">
        <f>IF('Step 1. Meteorological Inputs'!L147&gt;'Step 3. Saturation Storage'!I132,'Step 1. Meteorological Inputs'!V147*('Step 1. Meteorological Inputs'!L147-'Step 3. Saturation Storage'!I132),0)</f>
        <v>#DIV/0!</v>
      </c>
      <c r="O132" s="23" t="e">
        <f>IF('Step 1. Meteorological Inputs'!L147&gt;'Step 3. Saturation Storage'!I132,'Step 2. Crown parameters'!$K$32, 0 )</f>
        <v>#DIV/0!</v>
      </c>
      <c r="P132" s="140" t="e">
        <f t="shared" si="7"/>
        <v>#DIV/0!</v>
      </c>
      <c r="Q132" s="122" t="e">
        <f>IF('Step 1. Meteorological Inputs'!L147&lt;'Step 3. Saturation Storage'!J132,'Step 1. Meteorological Inputs'!L147*'Step 2. Crown parameters'!$G$33, 0)</f>
        <v>#DIV/0!</v>
      </c>
      <c r="R132" s="23" t="e">
        <f>IF('Step 1. Meteorological Inputs'!L147&gt;'Step 3. Saturation Storage'!J132, 'Step 2. Crown parameters'!$G$33*'Step 3. Saturation Storage'!J132-'Step 2. Crown parameters'!$K$33, 0)</f>
        <v>#DIV/0!</v>
      </c>
      <c r="S132" s="23" t="e">
        <f>IF('Step 1. Meteorological Inputs'!L147&gt;'Step 3. Saturation Storage'!J132,'Step 1. Meteorological Inputs'!V147*('Step 1. Meteorological Inputs'!L147-'Step 3. Saturation Storage'!J132),0)</f>
        <v>#DIV/0!</v>
      </c>
      <c r="T132" s="23" t="e">
        <f>IF('Step 1. Meteorological Inputs'!L147&gt;'Step 3. Saturation Storage'!J132,'Step 2. Crown parameters'!$K$33, 0 )</f>
        <v>#DIV/0!</v>
      </c>
      <c r="U132" s="140" t="e">
        <f t="shared" si="8"/>
        <v>#DIV/0!</v>
      </c>
      <c r="V132" s="122" t="e">
        <f>IF('Step 1. Meteorological Inputs'!L147&lt;'Step 3. Saturation Storage'!K132,'Step 1. Meteorological Inputs'!L147*'Step 2. Crown parameters'!$G$34, 0)</f>
        <v>#DIV/0!</v>
      </c>
      <c r="W132" s="23" t="e">
        <f>IF('Step 1. Meteorological Inputs'!L147&gt;'Step 3. Saturation Storage'!K132, 'Step 2. Crown parameters'!$G$34*'Step 3. Saturation Storage'!K132-'Step 2. Crown parameters'!$K$34, 0)</f>
        <v>#DIV/0!</v>
      </c>
      <c r="X132" s="23" t="e">
        <f>IF('Step 1. Meteorological Inputs'!L147&gt;'Step 3. Saturation Storage'!K132,'Step 1. Meteorological Inputs'!V147*('Step 1. Meteorological Inputs'!L147-'Step 3. Saturation Storage'!K132),0)</f>
        <v>#DIV/0!</v>
      </c>
      <c r="Y132" s="23" t="e">
        <f>IF('Step 1. Meteorological Inputs'!L147&gt;'Step 3. Saturation Storage'!K132,'Step 2. Crown parameters'!$K$34, 0 )</f>
        <v>#DIV/0!</v>
      </c>
      <c r="Z132" s="140" t="e">
        <f t="shared" si="9"/>
        <v>#DIV/0!</v>
      </c>
      <c r="AA132" s="122" t="e">
        <f>IF('Step 1. Meteorological Inputs'!L147&lt;'Step 3. Saturation Storage'!L132,'Step 1. Meteorological Inputs'!L147*'Step 2. Crown parameters'!$G$35, 0)</f>
        <v>#DIV/0!</v>
      </c>
      <c r="AB132" s="23" t="e">
        <f>IF('Step 1. Meteorological Inputs'!L147&gt;'Step 3. Saturation Storage'!L132, 'Step 2. Crown parameters'!$G$35*'Step 3. Saturation Storage'!L132-'Step 2. Crown parameters'!$K$35, 0)</f>
        <v>#DIV/0!</v>
      </c>
      <c r="AC132" s="23" t="e">
        <f>IF('Step 1. Meteorological Inputs'!L147&gt;'Step 3. Saturation Storage'!L132,'Step 1. Meteorological Inputs'!V147*('Step 1. Meteorological Inputs'!L147-'Step 3. Saturation Storage'!L132),0)</f>
        <v>#DIV/0!</v>
      </c>
      <c r="AD132" s="23" t="e">
        <f>IF('Step 1. Meteorological Inputs'!L147&gt;'Step 3. Saturation Storage'!L132,'Step 2. Crown parameters'!$K$35, 0 )</f>
        <v>#DIV/0!</v>
      </c>
      <c r="AE132" s="140" t="e">
        <f t="shared" si="10"/>
        <v>#DIV/0!</v>
      </c>
      <c r="AF132" s="122" t="e">
        <f>IF('Step 1. Meteorological Inputs'!L147&lt;'Step 3. Saturation Storage'!M132,'Step 1. Meteorological Inputs'!L147*'Step 2. Crown parameters'!$G$36, 0)</f>
        <v>#DIV/0!</v>
      </c>
      <c r="AG132" s="23" t="e">
        <f>IF('Step 1. Meteorological Inputs'!L147&gt;'Step 3. Saturation Storage'!M132, 'Step 2. Crown parameters'!$G$36*'Step 3. Saturation Storage'!M132-'Step 2. Crown parameters'!$K$36, 0)</f>
        <v>#DIV/0!</v>
      </c>
      <c r="AH132" s="23" t="e">
        <f>IF('Step 1. Meteorological Inputs'!L147&gt;'Step 3. Saturation Storage'!M132,'Step 1. Meteorological Inputs'!V147*('Step 1. Meteorological Inputs'!L147-'Step 3. Saturation Storage'!M132),0)</f>
        <v>#DIV/0!</v>
      </c>
      <c r="AI132" s="23" t="e">
        <f>IF('Step 1. Meteorological Inputs'!L147&gt;'Step 3. Saturation Storage'!M132,'Step 2. Crown parameters'!$K$36, 0 )</f>
        <v>#DIV/0!</v>
      </c>
      <c r="AJ132" s="140" t="e">
        <f t="shared" si="12"/>
        <v>#DIV/0!</v>
      </c>
      <c r="AK132" s="66"/>
      <c r="AL132" s="66"/>
      <c r="AM132" s="66"/>
      <c r="AN132" s="66"/>
      <c r="AO132" s="66"/>
      <c r="AP132" s="66"/>
      <c r="AQ132" s="66"/>
      <c r="AR132" s="66"/>
      <c r="AS132" s="66"/>
      <c r="AT132" s="66"/>
      <c r="AU132" s="66"/>
      <c r="AV132" s="66"/>
      <c r="AW132" s="66"/>
      <c r="AX132" s="66"/>
      <c r="AY132" s="66"/>
      <c r="AZ132" s="66"/>
      <c r="BA132" s="66"/>
      <c r="BB132" s="66"/>
      <c r="BC132" s="66"/>
      <c r="BD132" s="66"/>
      <c r="BE132" s="66"/>
      <c r="BF132" s="66"/>
      <c r="BG132" s="66"/>
      <c r="BH132" s="66"/>
      <c r="BI132" s="66"/>
      <c r="BJ132" s="66"/>
      <c r="BK132" s="66"/>
      <c r="BL132" s="66"/>
      <c r="BM132" s="66"/>
      <c r="BN132" s="66"/>
      <c r="BO132" s="66"/>
      <c r="BP132" s="66"/>
      <c r="BQ132" s="66"/>
      <c r="BR132" s="66"/>
      <c r="BS132" s="66"/>
      <c r="BT132" s="66"/>
      <c r="BU132" s="66"/>
      <c r="BV132" s="66"/>
      <c r="BW132" s="66"/>
      <c r="BX132" s="66"/>
      <c r="BY132" s="66"/>
      <c r="BZ132" s="66"/>
      <c r="CA132" s="66"/>
      <c r="CB132" s="66"/>
      <c r="CC132" s="66"/>
      <c r="CD132" s="66"/>
      <c r="CE132" s="66"/>
      <c r="CF132" s="66"/>
      <c r="CG132" s="66"/>
      <c r="CH132" s="66"/>
      <c r="CI132" s="66"/>
      <c r="CJ132" s="66"/>
      <c r="CK132" s="66"/>
      <c r="CL132" s="66"/>
      <c r="CM132" s="66"/>
      <c r="CN132" s="66"/>
      <c r="CO132" s="66"/>
      <c r="CP132" s="66"/>
      <c r="CQ132" s="66"/>
      <c r="CR132" s="66"/>
      <c r="CS132" s="66"/>
      <c r="CT132" s="66"/>
      <c r="CU132" s="66"/>
      <c r="CV132" s="66"/>
      <c r="CW132" s="66"/>
      <c r="CX132" s="66"/>
      <c r="CY132" s="66"/>
      <c r="CZ132" s="66"/>
      <c r="DA132" s="66"/>
      <c r="DB132" s="66"/>
      <c r="DC132" s="66"/>
      <c r="DD132" s="66"/>
      <c r="DE132" s="66"/>
      <c r="DF132" s="66"/>
      <c r="DG132" s="66"/>
      <c r="DH132" s="66"/>
      <c r="DI132" s="66"/>
      <c r="DJ132" s="66"/>
      <c r="DK132" s="66"/>
      <c r="DL132" s="66"/>
      <c r="DM132" s="66"/>
      <c r="DN132" s="66"/>
      <c r="DO132" s="66"/>
      <c r="DP132" s="66"/>
      <c r="DQ132" s="66"/>
      <c r="DR132" s="66"/>
      <c r="DS132" s="66"/>
      <c r="DT132" s="66"/>
      <c r="DU132" s="66"/>
      <c r="DV132" s="66"/>
      <c r="DW132" s="66"/>
      <c r="DX132" s="66"/>
      <c r="DY132" s="66"/>
      <c r="DZ132" s="66"/>
      <c r="EA132" s="66"/>
      <c r="EB132" s="66"/>
      <c r="EC132" s="66"/>
      <c r="ED132" s="66"/>
      <c r="EE132" s="66"/>
      <c r="EF132" s="66"/>
      <c r="EG132" s="66"/>
      <c r="EH132" s="66"/>
      <c r="EI132" s="66"/>
      <c r="EJ132" s="66"/>
      <c r="EK132" s="66"/>
      <c r="EL132" s="66"/>
      <c r="EM132" s="66"/>
      <c r="EN132" s="66"/>
      <c r="EO132" s="66"/>
      <c r="EP132" s="66"/>
      <c r="EQ132" s="66"/>
      <c r="ER132" s="66"/>
      <c r="ES132" s="66"/>
      <c r="ET132" s="66"/>
      <c r="EU132" s="66"/>
      <c r="EV132" s="66"/>
      <c r="EW132" s="66"/>
      <c r="EX132" s="66"/>
      <c r="EY132" s="66"/>
      <c r="EZ132" s="66"/>
      <c r="FA132" s="66"/>
      <c r="FB132" s="66"/>
      <c r="FC132" s="66"/>
      <c r="FD132" s="66"/>
      <c r="FE132" s="66"/>
      <c r="FF132" s="66"/>
      <c r="FG132" s="66"/>
    </row>
    <row r="133" spans="1:163" s="3" customFormat="1" x14ac:dyDescent="0.2">
      <c r="A133" s="59"/>
      <c r="B133" s="60"/>
      <c r="C133" s="60"/>
      <c r="D133" s="122">
        <f>'Step 1. Meteorological Inputs'!D148</f>
        <v>0</v>
      </c>
      <c r="E133" s="23">
        <f>'Step 1. Meteorological Inputs'!E148</f>
        <v>0</v>
      </c>
      <c r="F133" s="140">
        <f>'Step 1. Meteorological Inputs'!F148</f>
        <v>0</v>
      </c>
      <c r="G133" s="122" t="e">
        <f>IF('Step 1. Meteorological Inputs'!L148&lt;'Step 3. Saturation Storage'!H133,'Step 1. Meteorological Inputs'!L148*'Step 2. Crown parameters'!$G$31, 0)</f>
        <v>#DIV/0!</v>
      </c>
      <c r="H133" s="23" t="e">
        <f>IF('Step 1. Meteorological Inputs'!L148&gt;'Step 3. Saturation Storage'!H133, 'Step 2. Crown parameters'!$G$31*'Step 3. Saturation Storage'!H133-'Step 2. Crown parameters'!$K$31, 0)</f>
        <v>#DIV/0!</v>
      </c>
      <c r="I133" s="23" t="e">
        <f>IF('Step 1. Meteorological Inputs'!L148&gt;'Step 3. Saturation Storage'!H133,'Step 1. Meteorological Inputs'!V148*('Step 1. Meteorological Inputs'!L148-'Step 3. Saturation Storage'!H133),0)</f>
        <v>#DIV/0!</v>
      </c>
      <c r="J133" s="23" t="e">
        <f>IF('Step 1. Meteorological Inputs'!L148&gt;'Step 3. Saturation Storage'!H133,'Step 2. Crown parameters'!$K$31, 0 )</f>
        <v>#DIV/0!</v>
      </c>
      <c r="K133" s="140" t="e">
        <f t="shared" si="13"/>
        <v>#DIV/0!</v>
      </c>
      <c r="L133" s="122" t="e">
        <f>IF('Step 1. Meteorological Inputs'!L148&lt;'Step 3. Saturation Storage'!I133,'Step 1. Meteorological Inputs'!L209*'Step 2. Crown parameters'!$G$32, 0)</f>
        <v>#DIV/0!</v>
      </c>
      <c r="M133" s="23" t="e">
        <f>IF('Step 1. Meteorological Inputs'!L148&gt;'Step 3. Saturation Storage'!I133, 'Step 2. Crown parameters'!$G$32*'Step 3. Saturation Storage'!I133-'Step 2. Crown parameters'!$K$32, 0)</f>
        <v>#DIV/0!</v>
      </c>
      <c r="N133" s="23" t="e">
        <f>IF('Step 1. Meteorological Inputs'!L148&gt;'Step 3. Saturation Storage'!I133,'Step 1. Meteorological Inputs'!V148*('Step 1. Meteorological Inputs'!L148-'Step 3. Saturation Storage'!I133),0)</f>
        <v>#DIV/0!</v>
      </c>
      <c r="O133" s="23" t="e">
        <f>IF('Step 1. Meteorological Inputs'!L148&gt;'Step 3. Saturation Storage'!I133,'Step 2. Crown parameters'!$K$32, 0 )</f>
        <v>#DIV/0!</v>
      </c>
      <c r="P133" s="140" t="e">
        <f t="shared" si="7"/>
        <v>#DIV/0!</v>
      </c>
      <c r="Q133" s="122" t="e">
        <f>IF('Step 1. Meteorological Inputs'!L148&lt;'Step 3. Saturation Storage'!J133,'Step 1. Meteorological Inputs'!L148*'Step 2. Crown parameters'!$G$33, 0)</f>
        <v>#DIV/0!</v>
      </c>
      <c r="R133" s="23" t="e">
        <f>IF('Step 1. Meteorological Inputs'!L148&gt;'Step 3. Saturation Storage'!J133, 'Step 2. Crown parameters'!$G$33*'Step 3. Saturation Storage'!J133-'Step 2. Crown parameters'!$K$33, 0)</f>
        <v>#DIV/0!</v>
      </c>
      <c r="S133" s="23" t="e">
        <f>IF('Step 1. Meteorological Inputs'!L148&gt;'Step 3. Saturation Storage'!J133,'Step 1. Meteorological Inputs'!V148*('Step 1. Meteorological Inputs'!L148-'Step 3. Saturation Storage'!J133),0)</f>
        <v>#DIV/0!</v>
      </c>
      <c r="T133" s="23" t="e">
        <f>IF('Step 1. Meteorological Inputs'!L148&gt;'Step 3. Saturation Storage'!J133,'Step 2. Crown parameters'!$K$33, 0 )</f>
        <v>#DIV/0!</v>
      </c>
      <c r="U133" s="140" t="e">
        <f t="shared" si="8"/>
        <v>#DIV/0!</v>
      </c>
      <c r="V133" s="122" t="e">
        <f>IF('Step 1. Meteorological Inputs'!L148&lt;'Step 3. Saturation Storage'!K133,'Step 1. Meteorological Inputs'!L148*'Step 2. Crown parameters'!$G$34, 0)</f>
        <v>#DIV/0!</v>
      </c>
      <c r="W133" s="23" t="e">
        <f>IF('Step 1. Meteorological Inputs'!L148&gt;'Step 3. Saturation Storage'!K133, 'Step 2. Crown parameters'!$G$34*'Step 3. Saturation Storage'!K133-'Step 2. Crown parameters'!$K$34, 0)</f>
        <v>#DIV/0!</v>
      </c>
      <c r="X133" s="23" t="e">
        <f>IF('Step 1. Meteorological Inputs'!L148&gt;'Step 3. Saturation Storage'!K133,'Step 1. Meteorological Inputs'!V148*('Step 1. Meteorological Inputs'!L148-'Step 3. Saturation Storage'!K133),0)</f>
        <v>#DIV/0!</v>
      </c>
      <c r="Y133" s="23" t="e">
        <f>IF('Step 1. Meteorological Inputs'!L148&gt;'Step 3. Saturation Storage'!K133,'Step 2. Crown parameters'!$K$34, 0 )</f>
        <v>#DIV/0!</v>
      </c>
      <c r="Z133" s="140" t="e">
        <f t="shared" si="9"/>
        <v>#DIV/0!</v>
      </c>
      <c r="AA133" s="122" t="e">
        <f>IF('Step 1. Meteorological Inputs'!L148&lt;'Step 3. Saturation Storage'!L133,'Step 1. Meteorological Inputs'!L148*'Step 2. Crown parameters'!$G$35, 0)</f>
        <v>#DIV/0!</v>
      </c>
      <c r="AB133" s="23" t="e">
        <f>IF('Step 1. Meteorological Inputs'!L148&gt;'Step 3. Saturation Storage'!L133, 'Step 2. Crown parameters'!$G$35*'Step 3. Saturation Storage'!L133-'Step 2. Crown parameters'!$K$35, 0)</f>
        <v>#DIV/0!</v>
      </c>
      <c r="AC133" s="23" t="e">
        <f>IF('Step 1. Meteorological Inputs'!L148&gt;'Step 3. Saturation Storage'!L133,'Step 1. Meteorological Inputs'!V148*('Step 1. Meteorological Inputs'!L148-'Step 3. Saturation Storage'!L133),0)</f>
        <v>#DIV/0!</v>
      </c>
      <c r="AD133" s="23" t="e">
        <f>IF('Step 1. Meteorological Inputs'!L148&gt;'Step 3. Saturation Storage'!L133,'Step 2. Crown parameters'!$K$35, 0 )</f>
        <v>#DIV/0!</v>
      </c>
      <c r="AE133" s="140" t="e">
        <f t="shared" si="10"/>
        <v>#DIV/0!</v>
      </c>
      <c r="AF133" s="122" t="e">
        <f>IF('Step 1. Meteorological Inputs'!L148&lt;'Step 3. Saturation Storage'!M133,'Step 1. Meteorological Inputs'!L148*'Step 2. Crown parameters'!$G$36, 0)</f>
        <v>#DIV/0!</v>
      </c>
      <c r="AG133" s="23" t="e">
        <f>IF('Step 1. Meteorological Inputs'!L148&gt;'Step 3. Saturation Storage'!M133, 'Step 2. Crown parameters'!$G$36*'Step 3. Saturation Storage'!M133-'Step 2. Crown parameters'!$K$36, 0)</f>
        <v>#DIV/0!</v>
      </c>
      <c r="AH133" s="23" t="e">
        <f>IF('Step 1. Meteorological Inputs'!L148&gt;'Step 3. Saturation Storage'!M133,'Step 1. Meteorological Inputs'!V148*('Step 1. Meteorological Inputs'!L148-'Step 3. Saturation Storage'!M133),0)</f>
        <v>#DIV/0!</v>
      </c>
      <c r="AI133" s="23" t="e">
        <f>IF('Step 1. Meteorological Inputs'!L148&gt;'Step 3. Saturation Storage'!M133,'Step 2. Crown parameters'!$K$36, 0 )</f>
        <v>#DIV/0!</v>
      </c>
      <c r="AJ133" s="140" t="e">
        <f t="shared" si="12"/>
        <v>#DIV/0!</v>
      </c>
      <c r="AK133" s="66"/>
      <c r="AL133" s="66"/>
      <c r="AM133" s="66"/>
      <c r="AN133" s="66"/>
      <c r="AO133" s="66"/>
      <c r="AP133" s="66"/>
      <c r="AQ133" s="66"/>
      <c r="AR133" s="66"/>
      <c r="AS133" s="66"/>
      <c r="AT133" s="66"/>
      <c r="AU133" s="66"/>
      <c r="AV133" s="66"/>
      <c r="AW133" s="66"/>
      <c r="AX133" s="66"/>
      <c r="AY133" s="66"/>
      <c r="AZ133" s="66"/>
      <c r="BA133" s="66"/>
      <c r="BB133" s="66"/>
      <c r="BC133" s="66"/>
      <c r="BD133" s="66"/>
      <c r="BE133" s="66"/>
      <c r="BF133" s="66"/>
      <c r="BG133" s="66"/>
      <c r="BH133" s="66"/>
      <c r="BI133" s="66"/>
      <c r="BJ133" s="66"/>
      <c r="BK133" s="66"/>
      <c r="BL133" s="66"/>
      <c r="BM133" s="66"/>
      <c r="BN133" s="66"/>
      <c r="BO133" s="66"/>
      <c r="BP133" s="66"/>
      <c r="BQ133" s="66"/>
      <c r="BR133" s="66"/>
      <c r="BS133" s="66"/>
      <c r="BT133" s="66"/>
      <c r="BU133" s="66"/>
      <c r="BV133" s="66"/>
      <c r="BW133" s="66"/>
      <c r="BX133" s="66"/>
      <c r="BY133" s="66"/>
      <c r="BZ133" s="66"/>
      <c r="CA133" s="66"/>
      <c r="CB133" s="66"/>
      <c r="CC133" s="66"/>
      <c r="CD133" s="66"/>
      <c r="CE133" s="66"/>
      <c r="CF133" s="66"/>
      <c r="CG133" s="66"/>
      <c r="CH133" s="66"/>
      <c r="CI133" s="66"/>
      <c r="CJ133" s="66"/>
      <c r="CK133" s="66"/>
      <c r="CL133" s="66"/>
      <c r="CM133" s="66"/>
      <c r="CN133" s="66"/>
      <c r="CO133" s="66"/>
      <c r="CP133" s="66"/>
      <c r="CQ133" s="66"/>
      <c r="CR133" s="66"/>
      <c r="CS133" s="66"/>
      <c r="CT133" s="66"/>
      <c r="CU133" s="66"/>
      <c r="CV133" s="66"/>
      <c r="CW133" s="66"/>
      <c r="CX133" s="66"/>
      <c r="CY133" s="66"/>
      <c r="CZ133" s="66"/>
      <c r="DA133" s="66"/>
      <c r="DB133" s="66"/>
      <c r="DC133" s="66"/>
      <c r="DD133" s="66"/>
      <c r="DE133" s="66"/>
      <c r="DF133" s="66"/>
      <c r="DG133" s="66"/>
      <c r="DH133" s="66"/>
      <c r="DI133" s="66"/>
      <c r="DJ133" s="66"/>
      <c r="DK133" s="66"/>
      <c r="DL133" s="66"/>
      <c r="DM133" s="66"/>
      <c r="DN133" s="66"/>
      <c r="DO133" s="66"/>
      <c r="DP133" s="66"/>
      <c r="DQ133" s="66"/>
      <c r="DR133" s="66"/>
      <c r="DS133" s="66"/>
      <c r="DT133" s="66"/>
      <c r="DU133" s="66"/>
      <c r="DV133" s="66"/>
      <c r="DW133" s="66"/>
      <c r="DX133" s="66"/>
      <c r="DY133" s="66"/>
      <c r="DZ133" s="66"/>
      <c r="EA133" s="66"/>
      <c r="EB133" s="66"/>
      <c r="EC133" s="66"/>
      <c r="ED133" s="66"/>
      <c r="EE133" s="66"/>
      <c r="EF133" s="66"/>
      <c r="EG133" s="66"/>
      <c r="EH133" s="66"/>
      <c r="EI133" s="66"/>
      <c r="EJ133" s="66"/>
      <c r="EK133" s="66"/>
      <c r="EL133" s="66"/>
      <c r="EM133" s="66"/>
      <c r="EN133" s="66"/>
      <c r="EO133" s="66"/>
      <c r="EP133" s="66"/>
      <c r="EQ133" s="66"/>
      <c r="ER133" s="66"/>
      <c r="ES133" s="66"/>
      <c r="ET133" s="66"/>
      <c r="EU133" s="66"/>
      <c r="EV133" s="66"/>
      <c r="EW133" s="66"/>
      <c r="EX133" s="66"/>
      <c r="EY133" s="66"/>
      <c r="EZ133" s="66"/>
      <c r="FA133" s="66"/>
      <c r="FB133" s="66"/>
      <c r="FC133" s="66"/>
      <c r="FD133" s="66"/>
      <c r="FE133" s="66"/>
      <c r="FF133" s="66"/>
      <c r="FG133" s="66"/>
    </row>
    <row r="134" spans="1:163" s="3" customFormat="1" x14ac:dyDescent="0.2">
      <c r="A134" s="59"/>
      <c r="B134" s="60"/>
      <c r="C134" s="60"/>
      <c r="D134" s="122">
        <f>'Step 1. Meteorological Inputs'!D149</f>
        <v>0</v>
      </c>
      <c r="E134" s="23">
        <f>'Step 1. Meteorological Inputs'!E149</f>
        <v>0</v>
      </c>
      <c r="F134" s="140">
        <f>'Step 1. Meteorological Inputs'!F149</f>
        <v>0</v>
      </c>
      <c r="G134" s="122" t="e">
        <f>IF('Step 1. Meteorological Inputs'!L149&lt;'Step 3. Saturation Storage'!H134,'Step 1. Meteorological Inputs'!L149*'Step 2. Crown parameters'!$G$31, 0)</f>
        <v>#DIV/0!</v>
      </c>
      <c r="H134" s="23" t="e">
        <f>IF('Step 1. Meteorological Inputs'!L149&gt;'Step 3. Saturation Storage'!H134, 'Step 2. Crown parameters'!$G$31*'Step 3. Saturation Storage'!H134-'Step 2. Crown parameters'!$K$31, 0)</f>
        <v>#DIV/0!</v>
      </c>
      <c r="I134" s="23" t="e">
        <f>IF('Step 1. Meteorological Inputs'!L149&gt;'Step 3. Saturation Storage'!H134,'Step 1. Meteorological Inputs'!V149*('Step 1. Meteorological Inputs'!L149-'Step 3. Saturation Storage'!H134),0)</f>
        <v>#DIV/0!</v>
      </c>
      <c r="J134" s="23" t="e">
        <f>IF('Step 1. Meteorological Inputs'!L149&gt;'Step 3. Saturation Storage'!H134,'Step 2. Crown parameters'!$K$31, 0 )</f>
        <v>#DIV/0!</v>
      </c>
      <c r="K134" s="140" t="e">
        <f t="shared" si="13"/>
        <v>#DIV/0!</v>
      </c>
      <c r="L134" s="122" t="e">
        <f>IF('Step 1. Meteorological Inputs'!L149&lt;'Step 3. Saturation Storage'!I134,'Step 1. Meteorological Inputs'!L210*'Step 2. Crown parameters'!$G$32, 0)</f>
        <v>#DIV/0!</v>
      </c>
      <c r="M134" s="23" t="e">
        <f>IF('Step 1. Meteorological Inputs'!L149&gt;'Step 3. Saturation Storage'!I134, 'Step 2. Crown parameters'!$G$32*'Step 3. Saturation Storage'!I134-'Step 2. Crown parameters'!$K$32, 0)</f>
        <v>#DIV/0!</v>
      </c>
      <c r="N134" s="23" t="e">
        <f>IF('Step 1. Meteorological Inputs'!L149&gt;'Step 3. Saturation Storage'!I134,'Step 1. Meteorological Inputs'!V149*('Step 1. Meteorological Inputs'!L149-'Step 3. Saturation Storage'!I134),0)</f>
        <v>#DIV/0!</v>
      </c>
      <c r="O134" s="23" t="e">
        <f>IF('Step 1. Meteorological Inputs'!L149&gt;'Step 3. Saturation Storage'!I134,'Step 2. Crown parameters'!$K$32, 0 )</f>
        <v>#DIV/0!</v>
      </c>
      <c r="P134" s="140" t="e">
        <f t="shared" si="7"/>
        <v>#DIV/0!</v>
      </c>
      <c r="Q134" s="122" t="e">
        <f>IF('Step 1. Meteorological Inputs'!L149&lt;'Step 3. Saturation Storage'!J134,'Step 1. Meteorological Inputs'!L149*'Step 2. Crown parameters'!$G$33, 0)</f>
        <v>#DIV/0!</v>
      </c>
      <c r="R134" s="23" t="e">
        <f>IF('Step 1. Meteorological Inputs'!L149&gt;'Step 3. Saturation Storage'!J134, 'Step 2. Crown parameters'!$G$33*'Step 3. Saturation Storage'!J134-'Step 2. Crown parameters'!$K$33, 0)</f>
        <v>#DIV/0!</v>
      </c>
      <c r="S134" s="23" t="e">
        <f>IF('Step 1. Meteorological Inputs'!L149&gt;'Step 3. Saturation Storage'!J134,'Step 1. Meteorological Inputs'!V149*('Step 1. Meteorological Inputs'!L149-'Step 3. Saturation Storage'!J134),0)</f>
        <v>#DIV/0!</v>
      </c>
      <c r="T134" s="23" t="e">
        <f>IF('Step 1. Meteorological Inputs'!L149&gt;'Step 3. Saturation Storage'!J134,'Step 2. Crown parameters'!$K$33, 0 )</f>
        <v>#DIV/0!</v>
      </c>
      <c r="U134" s="140" t="e">
        <f t="shared" si="8"/>
        <v>#DIV/0!</v>
      </c>
      <c r="V134" s="122" t="e">
        <f>IF('Step 1. Meteorological Inputs'!L149&lt;'Step 3. Saturation Storage'!K134,'Step 1. Meteorological Inputs'!L149*'Step 2. Crown parameters'!$G$34, 0)</f>
        <v>#DIV/0!</v>
      </c>
      <c r="W134" s="23" t="e">
        <f>IF('Step 1. Meteorological Inputs'!L149&gt;'Step 3. Saturation Storage'!K134, 'Step 2. Crown parameters'!$G$34*'Step 3. Saturation Storage'!K134-'Step 2. Crown parameters'!$K$34, 0)</f>
        <v>#DIV/0!</v>
      </c>
      <c r="X134" s="23" t="e">
        <f>IF('Step 1. Meteorological Inputs'!L149&gt;'Step 3. Saturation Storage'!K134,'Step 1. Meteorological Inputs'!V149*('Step 1. Meteorological Inputs'!L149-'Step 3. Saturation Storage'!K134),0)</f>
        <v>#DIV/0!</v>
      </c>
      <c r="Y134" s="23" t="e">
        <f>IF('Step 1. Meteorological Inputs'!L149&gt;'Step 3. Saturation Storage'!K134,'Step 2. Crown parameters'!$K$34, 0 )</f>
        <v>#DIV/0!</v>
      </c>
      <c r="Z134" s="140" t="e">
        <f t="shared" si="9"/>
        <v>#DIV/0!</v>
      </c>
      <c r="AA134" s="122" t="e">
        <f>IF('Step 1. Meteorological Inputs'!L149&lt;'Step 3. Saturation Storage'!L134,'Step 1. Meteorological Inputs'!L149*'Step 2. Crown parameters'!$G$35, 0)</f>
        <v>#DIV/0!</v>
      </c>
      <c r="AB134" s="23" t="e">
        <f>IF('Step 1. Meteorological Inputs'!L149&gt;'Step 3. Saturation Storage'!L134, 'Step 2. Crown parameters'!$G$35*'Step 3. Saturation Storage'!L134-'Step 2. Crown parameters'!$K$35, 0)</f>
        <v>#DIV/0!</v>
      </c>
      <c r="AC134" s="23" t="e">
        <f>IF('Step 1. Meteorological Inputs'!L149&gt;'Step 3. Saturation Storage'!L134,'Step 1. Meteorological Inputs'!V149*('Step 1. Meteorological Inputs'!L149-'Step 3. Saturation Storage'!L134),0)</f>
        <v>#DIV/0!</v>
      </c>
      <c r="AD134" s="23" t="e">
        <f>IF('Step 1. Meteorological Inputs'!L149&gt;'Step 3. Saturation Storage'!L134,'Step 2. Crown parameters'!$K$35, 0 )</f>
        <v>#DIV/0!</v>
      </c>
      <c r="AE134" s="140" t="e">
        <f t="shared" si="10"/>
        <v>#DIV/0!</v>
      </c>
      <c r="AF134" s="122" t="e">
        <f>IF('Step 1. Meteorological Inputs'!L149&lt;'Step 3. Saturation Storage'!M134,'Step 1. Meteorological Inputs'!L149*'Step 2. Crown parameters'!$G$36, 0)</f>
        <v>#DIV/0!</v>
      </c>
      <c r="AG134" s="23" t="e">
        <f>IF('Step 1. Meteorological Inputs'!L149&gt;'Step 3. Saturation Storage'!M134, 'Step 2. Crown parameters'!$G$36*'Step 3. Saturation Storage'!M134-'Step 2. Crown parameters'!$K$36, 0)</f>
        <v>#DIV/0!</v>
      </c>
      <c r="AH134" s="23" t="e">
        <f>IF('Step 1. Meteorological Inputs'!L149&gt;'Step 3. Saturation Storage'!M134,'Step 1. Meteorological Inputs'!V149*('Step 1. Meteorological Inputs'!L149-'Step 3. Saturation Storage'!M134),0)</f>
        <v>#DIV/0!</v>
      </c>
      <c r="AI134" s="23" t="e">
        <f>IF('Step 1. Meteorological Inputs'!L149&gt;'Step 3. Saturation Storage'!M134,'Step 2. Crown parameters'!$K$36, 0 )</f>
        <v>#DIV/0!</v>
      </c>
      <c r="AJ134" s="140" t="e">
        <f t="shared" si="12"/>
        <v>#DIV/0!</v>
      </c>
      <c r="AK134" s="66"/>
      <c r="AL134" s="66"/>
      <c r="AM134" s="66"/>
      <c r="AN134" s="66"/>
      <c r="AO134" s="66"/>
      <c r="AP134" s="66"/>
      <c r="AQ134" s="66"/>
      <c r="AR134" s="66"/>
      <c r="AS134" s="66"/>
      <c r="AT134" s="66"/>
      <c r="AU134" s="66"/>
      <c r="AV134" s="66"/>
      <c r="AW134" s="66"/>
      <c r="AX134" s="66"/>
      <c r="AY134" s="66"/>
      <c r="AZ134" s="66"/>
      <c r="BA134" s="66"/>
      <c r="BB134" s="66"/>
      <c r="BC134" s="66"/>
      <c r="BD134" s="66"/>
      <c r="BE134" s="66"/>
      <c r="BF134" s="66"/>
      <c r="BG134" s="66"/>
      <c r="BH134" s="66"/>
      <c r="BI134" s="66"/>
      <c r="BJ134" s="66"/>
      <c r="BK134" s="66"/>
      <c r="BL134" s="66"/>
      <c r="BM134" s="66"/>
      <c r="BN134" s="66"/>
      <c r="BO134" s="66"/>
      <c r="BP134" s="66"/>
      <c r="BQ134" s="66"/>
      <c r="BR134" s="66"/>
      <c r="BS134" s="66"/>
      <c r="BT134" s="66"/>
      <c r="BU134" s="66"/>
      <c r="BV134" s="66"/>
      <c r="BW134" s="66"/>
      <c r="BX134" s="66"/>
      <c r="BY134" s="66"/>
      <c r="BZ134" s="66"/>
      <c r="CA134" s="66"/>
      <c r="CB134" s="66"/>
      <c r="CC134" s="66"/>
      <c r="CD134" s="66"/>
      <c r="CE134" s="66"/>
      <c r="CF134" s="66"/>
      <c r="CG134" s="66"/>
      <c r="CH134" s="66"/>
      <c r="CI134" s="66"/>
      <c r="CJ134" s="66"/>
      <c r="CK134" s="66"/>
      <c r="CL134" s="66"/>
      <c r="CM134" s="66"/>
      <c r="CN134" s="66"/>
      <c r="CO134" s="66"/>
      <c r="CP134" s="66"/>
      <c r="CQ134" s="66"/>
      <c r="CR134" s="66"/>
      <c r="CS134" s="66"/>
      <c r="CT134" s="66"/>
      <c r="CU134" s="66"/>
      <c r="CV134" s="66"/>
      <c r="CW134" s="66"/>
      <c r="CX134" s="66"/>
      <c r="CY134" s="66"/>
      <c r="CZ134" s="66"/>
      <c r="DA134" s="66"/>
      <c r="DB134" s="66"/>
      <c r="DC134" s="66"/>
      <c r="DD134" s="66"/>
      <c r="DE134" s="66"/>
      <c r="DF134" s="66"/>
      <c r="DG134" s="66"/>
      <c r="DH134" s="66"/>
      <c r="DI134" s="66"/>
      <c r="DJ134" s="66"/>
      <c r="DK134" s="66"/>
      <c r="DL134" s="66"/>
      <c r="DM134" s="66"/>
      <c r="DN134" s="66"/>
      <c r="DO134" s="66"/>
      <c r="DP134" s="66"/>
      <c r="DQ134" s="66"/>
      <c r="DR134" s="66"/>
      <c r="DS134" s="66"/>
      <c r="DT134" s="66"/>
      <c r="DU134" s="66"/>
      <c r="DV134" s="66"/>
      <c r="DW134" s="66"/>
      <c r="DX134" s="66"/>
      <c r="DY134" s="66"/>
      <c r="DZ134" s="66"/>
      <c r="EA134" s="66"/>
      <c r="EB134" s="66"/>
      <c r="EC134" s="66"/>
      <c r="ED134" s="66"/>
      <c r="EE134" s="66"/>
      <c r="EF134" s="66"/>
      <c r="EG134" s="66"/>
      <c r="EH134" s="66"/>
      <c r="EI134" s="66"/>
      <c r="EJ134" s="66"/>
      <c r="EK134" s="66"/>
      <c r="EL134" s="66"/>
      <c r="EM134" s="66"/>
      <c r="EN134" s="66"/>
      <c r="EO134" s="66"/>
      <c r="EP134" s="66"/>
      <c r="EQ134" s="66"/>
      <c r="ER134" s="66"/>
      <c r="ES134" s="66"/>
      <c r="ET134" s="66"/>
      <c r="EU134" s="66"/>
      <c r="EV134" s="66"/>
      <c r="EW134" s="66"/>
      <c r="EX134" s="66"/>
      <c r="EY134" s="66"/>
      <c r="EZ134" s="66"/>
      <c r="FA134" s="66"/>
      <c r="FB134" s="66"/>
      <c r="FC134" s="66"/>
      <c r="FD134" s="66"/>
      <c r="FE134" s="66"/>
      <c r="FF134" s="66"/>
      <c r="FG134" s="66"/>
    </row>
    <row r="135" spans="1:163" s="3" customFormat="1" x14ac:dyDescent="0.2">
      <c r="A135" s="59"/>
      <c r="B135" s="60"/>
      <c r="C135" s="60"/>
      <c r="D135" s="122">
        <f>'Step 1. Meteorological Inputs'!D150</f>
        <v>0</v>
      </c>
      <c r="E135" s="23">
        <f>'Step 1. Meteorological Inputs'!E150</f>
        <v>0</v>
      </c>
      <c r="F135" s="140">
        <f>'Step 1. Meteorological Inputs'!F150</f>
        <v>0</v>
      </c>
      <c r="G135" s="122" t="e">
        <f>IF('Step 1. Meteorological Inputs'!L150&lt;'Step 3. Saturation Storage'!H135,'Step 1. Meteorological Inputs'!L150*'Step 2. Crown parameters'!$G$31, 0)</f>
        <v>#DIV/0!</v>
      </c>
      <c r="H135" s="23" t="e">
        <f>IF('Step 1. Meteorological Inputs'!L150&gt;'Step 3. Saturation Storage'!H135, 'Step 2. Crown parameters'!$G$31*'Step 3. Saturation Storage'!H135-'Step 2. Crown parameters'!$K$31, 0)</f>
        <v>#DIV/0!</v>
      </c>
      <c r="I135" s="23" t="e">
        <f>IF('Step 1. Meteorological Inputs'!L150&gt;'Step 3. Saturation Storage'!H135,'Step 1. Meteorological Inputs'!V150*('Step 1. Meteorological Inputs'!L150-'Step 3. Saturation Storage'!H135),0)</f>
        <v>#DIV/0!</v>
      </c>
      <c r="J135" s="23" t="e">
        <f>IF('Step 1. Meteorological Inputs'!L150&gt;'Step 3. Saturation Storage'!H135,'Step 2. Crown parameters'!$K$31, 0 )</f>
        <v>#DIV/0!</v>
      </c>
      <c r="K135" s="140" t="e">
        <f t="shared" si="13"/>
        <v>#DIV/0!</v>
      </c>
      <c r="L135" s="122" t="e">
        <f>IF('Step 1. Meteorological Inputs'!L150&lt;'Step 3. Saturation Storage'!I135,'Step 1. Meteorological Inputs'!L211*'Step 2. Crown parameters'!$G$32, 0)</f>
        <v>#DIV/0!</v>
      </c>
      <c r="M135" s="23" t="e">
        <f>IF('Step 1. Meteorological Inputs'!L150&gt;'Step 3. Saturation Storage'!I135, 'Step 2. Crown parameters'!$G$32*'Step 3. Saturation Storage'!I135-'Step 2. Crown parameters'!$K$32, 0)</f>
        <v>#DIV/0!</v>
      </c>
      <c r="N135" s="23" t="e">
        <f>IF('Step 1. Meteorological Inputs'!L150&gt;'Step 3. Saturation Storage'!I135,'Step 1. Meteorological Inputs'!V150*('Step 1. Meteorological Inputs'!L150-'Step 3. Saturation Storage'!I135),0)</f>
        <v>#DIV/0!</v>
      </c>
      <c r="O135" s="23" t="e">
        <f>IF('Step 1. Meteorological Inputs'!L150&gt;'Step 3. Saturation Storage'!I135,'Step 2. Crown parameters'!$K$32, 0 )</f>
        <v>#DIV/0!</v>
      </c>
      <c r="P135" s="140" t="e">
        <f t="shared" si="7"/>
        <v>#DIV/0!</v>
      </c>
      <c r="Q135" s="122" t="e">
        <f>IF('Step 1. Meteorological Inputs'!L150&lt;'Step 3. Saturation Storage'!J135,'Step 1. Meteorological Inputs'!L150*'Step 2. Crown parameters'!$G$33, 0)</f>
        <v>#DIV/0!</v>
      </c>
      <c r="R135" s="23" t="e">
        <f>IF('Step 1. Meteorological Inputs'!L150&gt;'Step 3. Saturation Storage'!J135, 'Step 2. Crown parameters'!$G$33*'Step 3. Saturation Storage'!J135-'Step 2. Crown parameters'!$K$33, 0)</f>
        <v>#DIV/0!</v>
      </c>
      <c r="S135" s="23" t="e">
        <f>IF('Step 1. Meteorological Inputs'!L150&gt;'Step 3. Saturation Storage'!J135,'Step 1. Meteorological Inputs'!V150*('Step 1. Meteorological Inputs'!L150-'Step 3. Saturation Storage'!J135),0)</f>
        <v>#DIV/0!</v>
      </c>
      <c r="T135" s="23" t="e">
        <f>IF('Step 1. Meteorological Inputs'!L150&gt;'Step 3. Saturation Storage'!J135,'Step 2. Crown parameters'!$K$33, 0 )</f>
        <v>#DIV/0!</v>
      </c>
      <c r="U135" s="140" t="e">
        <f t="shared" si="8"/>
        <v>#DIV/0!</v>
      </c>
      <c r="V135" s="122" t="e">
        <f>IF('Step 1. Meteorological Inputs'!L150&lt;'Step 3. Saturation Storage'!K135,'Step 1. Meteorological Inputs'!L150*'Step 2. Crown parameters'!$G$34, 0)</f>
        <v>#DIV/0!</v>
      </c>
      <c r="W135" s="23" t="e">
        <f>IF('Step 1. Meteorological Inputs'!L150&gt;'Step 3. Saturation Storage'!K135, 'Step 2. Crown parameters'!$G$34*'Step 3. Saturation Storage'!K135-'Step 2. Crown parameters'!$K$34, 0)</f>
        <v>#DIV/0!</v>
      </c>
      <c r="X135" s="23" t="e">
        <f>IF('Step 1. Meteorological Inputs'!L150&gt;'Step 3. Saturation Storage'!K135,'Step 1. Meteorological Inputs'!V150*('Step 1. Meteorological Inputs'!L150-'Step 3. Saturation Storage'!K135),0)</f>
        <v>#DIV/0!</v>
      </c>
      <c r="Y135" s="23" t="e">
        <f>IF('Step 1. Meteorological Inputs'!L150&gt;'Step 3. Saturation Storage'!K135,'Step 2. Crown parameters'!$K$34, 0 )</f>
        <v>#DIV/0!</v>
      </c>
      <c r="Z135" s="140" t="e">
        <f t="shared" si="9"/>
        <v>#DIV/0!</v>
      </c>
      <c r="AA135" s="122" t="e">
        <f>IF('Step 1. Meteorological Inputs'!L150&lt;'Step 3. Saturation Storage'!L135,'Step 1. Meteorological Inputs'!L150*'Step 2. Crown parameters'!$G$35, 0)</f>
        <v>#DIV/0!</v>
      </c>
      <c r="AB135" s="23" t="e">
        <f>IF('Step 1. Meteorological Inputs'!L150&gt;'Step 3. Saturation Storage'!L135, 'Step 2. Crown parameters'!$G$35*'Step 3. Saturation Storage'!L135-'Step 2. Crown parameters'!$K$35, 0)</f>
        <v>#DIV/0!</v>
      </c>
      <c r="AC135" s="23" t="e">
        <f>IF('Step 1. Meteorological Inputs'!L150&gt;'Step 3. Saturation Storage'!L135,'Step 1. Meteorological Inputs'!V150*('Step 1. Meteorological Inputs'!L150-'Step 3. Saturation Storage'!L135),0)</f>
        <v>#DIV/0!</v>
      </c>
      <c r="AD135" s="23" t="e">
        <f>IF('Step 1. Meteorological Inputs'!L150&gt;'Step 3. Saturation Storage'!L135,'Step 2. Crown parameters'!$K$35, 0 )</f>
        <v>#DIV/0!</v>
      </c>
      <c r="AE135" s="140" t="e">
        <f t="shared" si="10"/>
        <v>#DIV/0!</v>
      </c>
      <c r="AF135" s="122" t="e">
        <f>IF('Step 1. Meteorological Inputs'!L150&lt;'Step 3. Saturation Storage'!M135,'Step 1. Meteorological Inputs'!L150*'Step 2. Crown parameters'!$G$36, 0)</f>
        <v>#DIV/0!</v>
      </c>
      <c r="AG135" s="23" t="e">
        <f>IF('Step 1. Meteorological Inputs'!L150&gt;'Step 3. Saturation Storage'!M135, 'Step 2. Crown parameters'!$G$36*'Step 3. Saturation Storage'!M135-'Step 2. Crown parameters'!$K$36, 0)</f>
        <v>#DIV/0!</v>
      </c>
      <c r="AH135" s="23" t="e">
        <f>IF('Step 1. Meteorological Inputs'!L150&gt;'Step 3. Saturation Storage'!M135,'Step 1. Meteorological Inputs'!V150*('Step 1. Meteorological Inputs'!L150-'Step 3. Saturation Storage'!M135),0)</f>
        <v>#DIV/0!</v>
      </c>
      <c r="AI135" s="23" t="e">
        <f>IF('Step 1. Meteorological Inputs'!L150&gt;'Step 3. Saturation Storage'!M135,'Step 2. Crown parameters'!$K$36, 0 )</f>
        <v>#DIV/0!</v>
      </c>
      <c r="AJ135" s="140" t="e">
        <f t="shared" si="12"/>
        <v>#DIV/0!</v>
      </c>
      <c r="AK135" s="66"/>
      <c r="AL135" s="66"/>
      <c r="AM135" s="66"/>
      <c r="AN135" s="66"/>
      <c r="AO135" s="66"/>
      <c r="AP135" s="66"/>
      <c r="AQ135" s="66"/>
      <c r="AR135" s="66"/>
      <c r="AS135" s="66"/>
      <c r="AT135" s="66"/>
      <c r="AU135" s="66"/>
      <c r="AV135" s="66"/>
      <c r="AW135" s="66"/>
      <c r="AX135" s="66"/>
      <c r="AY135" s="66"/>
      <c r="AZ135" s="66"/>
      <c r="BA135" s="66"/>
      <c r="BB135" s="66"/>
      <c r="BC135" s="66"/>
      <c r="BD135" s="66"/>
      <c r="BE135" s="66"/>
      <c r="BF135" s="66"/>
      <c r="BG135" s="66"/>
      <c r="BH135" s="66"/>
      <c r="BI135" s="66"/>
      <c r="BJ135" s="66"/>
      <c r="BK135" s="66"/>
      <c r="BL135" s="66"/>
      <c r="BM135" s="66"/>
      <c r="BN135" s="66"/>
      <c r="BO135" s="66"/>
      <c r="BP135" s="66"/>
      <c r="BQ135" s="66"/>
      <c r="BR135" s="66"/>
      <c r="BS135" s="66"/>
      <c r="BT135" s="66"/>
      <c r="BU135" s="66"/>
      <c r="BV135" s="66"/>
      <c r="BW135" s="66"/>
      <c r="BX135" s="66"/>
      <c r="BY135" s="66"/>
      <c r="BZ135" s="66"/>
      <c r="CA135" s="66"/>
      <c r="CB135" s="66"/>
      <c r="CC135" s="66"/>
      <c r="CD135" s="66"/>
      <c r="CE135" s="66"/>
      <c r="CF135" s="66"/>
      <c r="CG135" s="66"/>
      <c r="CH135" s="66"/>
      <c r="CI135" s="66"/>
      <c r="CJ135" s="66"/>
      <c r="CK135" s="66"/>
      <c r="CL135" s="66"/>
      <c r="CM135" s="66"/>
      <c r="CN135" s="66"/>
      <c r="CO135" s="66"/>
      <c r="CP135" s="66"/>
      <c r="CQ135" s="66"/>
      <c r="CR135" s="66"/>
      <c r="CS135" s="66"/>
      <c r="CT135" s="66"/>
      <c r="CU135" s="66"/>
      <c r="CV135" s="66"/>
      <c r="CW135" s="66"/>
      <c r="CX135" s="66"/>
      <c r="CY135" s="66"/>
      <c r="CZ135" s="66"/>
      <c r="DA135" s="66"/>
      <c r="DB135" s="66"/>
      <c r="DC135" s="66"/>
      <c r="DD135" s="66"/>
      <c r="DE135" s="66"/>
      <c r="DF135" s="66"/>
      <c r="DG135" s="66"/>
      <c r="DH135" s="66"/>
      <c r="DI135" s="66"/>
      <c r="DJ135" s="66"/>
      <c r="DK135" s="66"/>
      <c r="DL135" s="66"/>
      <c r="DM135" s="66"/>
      <c r="DN135" s="66"/>
      <c r="DO135" s="66"/>
      <c r="DP135" s="66"/>
      <c r="DQ135" s="66"/>
      <c r="DR135" s="66"/>
      <c r="DS135" s="66"/>
      <c r="DT135" s="66"/>
      <c r="DU135" s="66"/>
      <c r="DV135" s="66"/>
      <c r="DW135" s="66"/>
      <c r="DX135" s="66"/>
      <c r="DY135" s="66"/>
      <c r="DZ135" s="66"/>
      <c r="EA135" s="66"/>
      <c r="EB135" s="66"/>
      <c r="EC135" s="66"/>
      <c r="ED135" s="66"/>
      <c r="EE135" s="66"/>
      <c r="EF135" s="66"/>
      <c r="EG135" s="66"/>
      <c r="EH135" s="66"/>
      <c r="EI135" s="66"/>
      <c r="EJ135" s="66"/>
      <c r="EK135" s="66"/>
      <c r="EL135" s="66"/>
      <c r="EM135" s="66"/>
      <c r="EN135" s="66"/>
      <c r="EO135" s="66"/>
      <c r="EP135" s="66"/>
      <c r="EQ135" s="66"/>
      <c r="ER135" s="66"/>
      <c r="ES135" s="66"/>
      <c r="ET135" s="66"/>
      <c r="EU135" s="66"/>
      <c r="EV135" s="66"/>
      <c r="EW135" s="66"/>
      <c r="EX135" s="66"/>
      <c r="EY135" s="66"/>
      <c r="EZ135" s="66"/>
      <c r="FA135" s="66"/>
      <c r="FB135" s="66"/>
      <c r="FC135" s="66"/>
      <c r="FD135" s="66"/>
      <c r="FE135" s="66"/>
      <c r="FF135" s="66"/>
      <c r="FG135" s="66"/>
    </row>
    <row r="136" spans="1:163" s="3" customFormat="1" x14ac:dyDescent="0.2">
      <c r="A136" s="59"/>
      <c r="B136" s="60"/>
      <c r="C136" s="60"/>
      <c r="D136" s="122">
        <f>'Step 1. Meteorological Inputs'!D151</f>
        <v>0</v>
      </c>
      <c r="E136" s="23">
        <f>'Step 1. Meteorological Inputs'!E151</f>
        <v>0</v>
      </c>
      <c r="F136" s="140">
        <f>'Step 1. Meteorological Inputs'!F151</f>
        <v>0</v>
      </c>
      <c r="G136" s="122" t="e">
        <f>IF('Step 1. Meteorological Inputs'!L151&lt;'Step 3. Saturation Storage'!H136,'Step 1. Meteorological Inputs'!L151*'Step 2. Crown parameters'!$G$31, 0)</f>
        <v>#DIV/0!</v>
      </c>
      <c r="H136" s="23" t="e">
        <f>IF('Step 1. Meteorological Inputs'!L151&gt;'Step 3. Saturation Storage'!H136, 'Step 2. Crown parameters'!$G$31*'Step 3. Saturation Storage'!H136-'Step 2. Crown parameters'!$K$31, 0)</f>
        <v>#DIV/0!</v>
      </c>
      <c r="I136" s="23" t="e">
        <f>IF('Step 1. Meteorological Inputs'!L151&gt;'Step 3. Saturation Storage'!H136,'Step 1. Meteorological Inputs'!V151*('Step 1. Meteorological Inputs'!L151-'Step 3. Saturation Storage'!H136),0)</f>
        <v>#DIV/0!</v>
      </c>
      <c r="J136" s="23" t="e">
        <f>IF('Step 1. Meteorological Inputs'!L151&gt;'Step 3. Saturation Storage'!H136,'Step 2. Crown parameters'!$K$31, 0 )</f>
        <v>#DIV/0!</v>
      </c>
      <c r="K136" s="140" t="e">
        <f t="shared" si="13"/>
        <v>#DIV/0!</v>
      </c>
      <c r="L136" s="122" t="e">
        <f>IF('Step 1. Meteorological Inputs'!L151&lt;'Step 3. Saturation Storage'!I136,'Step 1. Meteorological Inputs'!L212*'Step 2. Crown parameters'!$G$32, 0)</f>
        <v>#DIV/0!</v>
      </c>
      <c r="M136" s="23" t="e">
        <f>IF('Step 1. Meteorological Inputs'!L151&gt;'Step 3. Saturation Storage'!I136, 'Step 2. Crown parameters'!$G$32*'Step 3. Saturation Storage'!I136-'Step 2. Crown parameters'!$K$32, 0)</f>
        <v>#DIV/0!</v>
      </c>
      <c r="N136" s="23" t="e">
        <f>IF('Step 1. Meteorological Inputs'!L151&gt;'Step 3. Saturation Storage'!I136,'Step 1. Meteorological Inputs'!V151*('Step 1. Meteorological Inputs'!L151-'Step 3. Saturation Storage'!I136),0)</f>
        <v>#DIV/0!</v>
      </c>
      <c r="O136" s="23" t="e">
        <f>IF('Step 1. Meteorological Inputs'!L151&gt;'Step 3. Saturation Storage'!I136,'Step 2. Crown parameters'!$K$32, 0 )</f>
        <v>#DIV/0!</v>
      </c>
      <c r="P136" s="140" t="e">
        <f t="shared" si="7"/>
        <v>#DIV/0!</v>
      </c>
      <c r="Q136" s="122" t="e">
        <f>IF('Step 1. Meteorological Inputs'!L151&lt;'Step 3. Saturation Storage'!J136,'Step 1. Meteorological Inputs'!L151*'Step 2. Crown parameters'!$G$33, 0)</f>
        <v>#DIV/0!</v>
      </c>
      <c r="R136" s="23" t="e">
        <f>IF('Step 1. Meteorological Inputs'!L151&gt;'Step 3. Saturation Storage'!J136, 'Step 2. Crown parameters'!$G$33*'Step 3. Saturation Storage'!J136-'Step 2. Crown parameters'!$K$33, 0)</f>
        <v>#DIV/0!</v>
      </c>
      <c r="S136" s="23" t="e">
        <f>IF('Step 1. Meteorological Inputs'!L151&gt;'Step 3. Saturation Storage'!J136,'Step 1. Meteorological Inputs'!V151*('Step 1. Meteorological Inputs'!L151-'Step 3. Saturation Storage'!J136),0)</f>
        <v>#DIV/0!</v>
      </c>
      <c r="T136" s="23" t="e">
        <f>IF('Step 1. Meteorological Inputs'!L151&gt;'Step 3. Saturation Storage'!J136,'Step 2. Crown parameters'!$K$33, 0 )</f>
        <v>#DIV/0!</v>
      </c>
      <c r="U136" s="140" t="e">
        <f t="shared" si="8"/>
        <v>#DIV/0!</v>
      </c>
      <c r="V136" s="122" t="e">
        <f>IF('Step 1. Meteorological Inputs'!L151&lt;'Step 3. Saturation Storage'!K136,'Step 1. Meteorological Inputs'!L151*'Step 2. Crown parameters'!$G$34, 0)</f>
        <v>#DIV/0!</v>
      </c>
      <c r="W136" s="23" t="e">
        <f>IF('Step 1. Meteorological Inputs'!L151&gt;'Step 3. Saturation Storage'!K136, 'Step 2. Crown parameters'!$G$34*'Step 3. Saturation Storage'!K136-'Step 2. Crown parameters'!$K$34, 0)</f>
        <v>#DIV/0!</v>
      </c>
      <c r="X136" s="23" t="e">
        <f>IF('Step 1. Meteorological Inputs'!L151&gt;'Step 3. Saturation Storage'!K136,'Step 1. Meteorological Inputs'!V151*('Step 1. Meteorological Inputs'!L151-'Step 3. Saturation Storage'!K136),0)</f>
        <v>#DIV/0!</v>
      </c>
      <c r="Y136" s="23" t="e">
        <f>IF('Step 1. Meteorological Inputs'!L151&gt;'Step 3. Saturation Storage'!K136,'Step 2. Crown parameters'!$K$34, 0 )</f>
        <v>#DIV/0!</v>
      </c>
      <c r="Z136" s="140" t="e">
        <f t="shared" si="9"/>
        <v>#DIV/0!</v>
      </c>
      <c r="AA136" s="122" t="e">
        <f>IF('Step 1. Meteorological Inputs'!L151&lt;'Step 3. Saturation Storage'!L136,'Step 1. Meteorological Inputs'!L151*'Step 2. Crown parameters'!$G$35, 0)</f>
        <v>#DIV/0!</v>
      </c>
      <c r="AB136" s="23" t="e">
        <f>IF('Step 1. Meteorological Inputs'!L151&gt;'Step 3. Saturation Storage'!L136, 'Step 2. Crown parameters'!$G$35*'Step 3. Saturation Storage'!L136-'Step 2. Crown parameters'!$K$35, 0)</f>
        <v>#DIV/0!</v>
      </c>
      <c r="AC136" s="23" t="e">
        <f>IF('Step 1. Meteorological Inputs'!L151&gt;'Step 3. Saturation Storage'!L136,'Step 1. Meteorological Inputs'!V151*('Step 1. Meteorological Inputs'!L151-'Step 3. Saturation Storage'!L136),0)</f>
        <v>#DIV/0!</v>
      </c>
      <c r="AD136" s="23" t="e">
        <f>IF('Step 1. Meteorological Inputs'!L151&gt;'Step 3. Saturation Storage'!L136,'Step 2. Crown parameters'!$K$35, 0 )</f>
        <v>#DIV/0!</v>
      </c>
      <c r="AE136" s="140" t="e">
        <f t="shared" si="10"/>
        <v>#DIV/0!</v>
      </c>
      <c r="AF136" s="122" t="e">
        <f>IF('Step 1. Meteorological Inputs'!L151&lt;'Step 3. Saturation Storage'!M136,'Step 1. Meteorological Inputs'!L151*'Step 2. Crown parameters'!$G$36, 0)</f>
        <v>#DIV/0!</v>
      </c>
      <c r="AG136" s="23" t="e">
        <f>IF('Step 1. Meteorological Inputs'!L151&gt;'Step 3. Saturation Storage'!M136, 'Step 2. Crown parameters'!$G$36*'Step 3. Saturation Storage'!M136-'Step 2. Crown parameters'!$K$36, 0)</f>
        <v>#DIV/0!</v>
      </c>
      <c r="AH136" s="23" t="e">
        <f>IF('Step 1. Meteorological Inputs'!L151&gt;'Step 3. Saturation Storage'!M136,'Step 1. Meteorological Inputs'!V151*('Step 1. Meteorological Inputs'!L151-'Step 3. Saturation Storage'!M136),0)</f>
        <v>#DIV/0!</v>
      </c>
      <c r="AI136" s="23" t="e">
        <f>IF('Step 1. Meteorological Inputs'!L151&gt;'Step 3. Saturation Storage'!M136,'Step 2. Crown parameters'!$K$36, 0 )</f>
        <v>#DIV/0!</v>
      </c>
      <c r="AJ136" s="140" t="e">
        <f t="shared" si="12"/>
        <v>#DIV/0!</v>
      </c>
      <c r="AK136" s="66"/>
      <c r="AL136" s="66"/>
      <c r="AM136" s="66"/>
      <c r="AN136" s="66"/>
      <c r="AO136" s="66"/>
      <c r="AP136" s="66"/>
      <c r="AQ136" s="66"/>
      <c r="AR136" s="66"/>
      <c r="AS136" s="66"/>
      <c r="AT136" s="66"/>
      <c r="AU136" s="66"/>
      <c r="AV136" s="66"/>
      <c r="AW136" s="66"/>
      <c r="AX136" s="66"/>
      <c r="AY136" s="66"/>
      <c r="AZ136" s="66"/>
      <c r="BA136" s="66"/>
      <c r="BB136" s="66"/>
      <c r="BC136" s="66"/>
      <c r="BD136" s="66"/>
      <c r="BE136" s="66"/>
      <c r="BF136" s="66"/>
      <c r="BG136" s="66"/>
      <c r="BH136" s="66"/>
      <c r="BI136" s="66"/>
      <c r="BJ136" s="66"/>
      <c r="BK136" s="66"/>
      <c r="BL136" s="66"/>
      <c r="BM136" s="66"/>
      <c r="BN136" s="66"/>
      <c r="BO136" s="66"/>
      <c r="BP136" s="66"/>
      <c r="BQ136" s="66"/>
      <c r="BR136" s="66"/>
      <c r="BS136" s="66"/>
      <c r="BT136" s="66"/>
      <c r="BU136" s="66"/>
      <c r="BV136" s="66"/>
      <c r="BW136" s="66"/>
      <c r="BX136" s="66"/>
      <c r="BY136" s="66"/>
      <c r="BZ136" s="66"/>
      <c r="CA136" s="66"/>
      <c r="CB136" s="66"/>
      <c r="CC136" s="66"/>
      <c r="CD136" s="66"/>
      <c r="CE136" s="66"/>
      <c r="CF136" s="66"/>
      <c r="CG136" s="66"/>
      <c r="CH136" s="66"/>
      <c r="CI136" s="66"/>
      <c r="CJ136" s="66"/>
      <c r="CK136" s="66"/>
      <c r="CL136" s="66"/>
      <c r="CM136" s="66"/>
      <c r="CN136" s="66"/>
      <c r="CO136" s="66"/>
      <c r="CP136" s="66"/>
      <c r="CQ136" s="66"/>
      <c r="CR136" s="66"/>
      <c r="CS136" s="66"/>
      <c r="CT136" s="66"/>
      <c r="CU136" s="66"/>
      <c r="CV136" s="66"/>
      <c r="CW136" s="66"/>
      <c r="CX136" s="66"/>
      <c r="CY136" s="66"/>
      <c r="CZ136" s="66"/>
      <c r="DA136" s="66"/>
      <c r="DB136" s="66"/>
      <c r="DC136" s="66"/>
      <c r="DD136" s="66"/>
      <c r="DE136" s="66"/>
      <c r="DF136" s="66"/>
      <c r="DG136" s="66"/>
      <c r="DH136" s="66"/>
      <c r="DI136" s="66"/>
      <c r="DJ136" s="66"/>
      <c r="DK136" s="66"/>
      <c r="DL136" s="66"/>
      <c r="DM136" s="66"/>
      <c r="DN136" s="66"/>
      <c r="DO136" s="66"/>
      <c r="DP136" s="66"/>
      <c r="DQ136" s="66"/>
      <c r="DR136" s="66"/>
      <c r="DS136" s="66"/>
      <c r="DT136" s="66"/>
      <c r="DU136" s="66"/>
      <c r="DV136" s="66"/>
      <c r="DW136" s="66"/>
      <c r="DX136" s="66"/>
      <c r="DY136" s="66"/>
      <c r="DZ136" s="66"/>
      <c r="EA136" s="66"/>
      <c r="EB136" s="66"/>
      <c r="EC136" s="66"/>
      <c r="ED136" s="66"/>
      <c r="EE136" s="66"/>
      <c r="EF136" s="66"/>
      <c r="EG136" s="66"/>
      <c r="EH136" s="66"/>
      <c r="EI136" s="66"/>
      <c r="EJ136" s="66"/>
      <c r="EK136" s="66"/>
      <c r="EL136" s="66"/>
      <c r="EM136" s="66"/>
      <c r="EN136" s="66"/>
      <c r="EO136" s="66"/>
      <c r="EP136" s="66"/>
      <c r="EQ136" s="66"/>
      <c r="ER136" s="66"/>
      <c r="ES136" s="66"/>
      <c r="ET136" s="66"/>
      <c r="EU136" s="66"/>
      <c r="EV136" s="66"/>
      <c r="EW136" s="66"/>
      <c r="EX136" s="66"/>
      <c r="EY136" s="66"/>
      <c r="EZ136" s="66"/>
      <c r="FA136" s="66"/>
      <c r="FB136" s="66"/>
      <c r="FC136" s="66"/>
      <c r="FD136" s="66"/>
      <c r="FE136" s="66"/>
      <c r="FF136" s="66"/>
      <c r="FG136" s="66"/>
    </row>
    <row r="137" spans="1:163" s="3" customFormat="1" x14ac:dyDescent="0.2">
      <c r="A137" s="59"/>
      <c r="B137" s="60"/>
      <c r="C137" s="60"/>
      <c r="D137" s="122">
        <f>'Step 1. Meteorological Inputs'!D152</f>
        <v>0</v>
      </c>
      <c r="E137" s="23">
        <f>'Step 1. Meteorological Inputs'!E152</f>
        <v>0</v>
      </c>
      <c r="F137" s="140">
        <f>'Step 1. Meteorological Inputs'!F152</f>
        <v>0</v>
      </c>
      <c r="G137" s="122" t="e">
        <f>IF('Step 1. Meteorological Inputs'!L152&lt;'Step 3. Saturation Storage'!H137,'Step 1. Meteorological Inputs'!L152*'Step 2. Crown parameters'!$G$31, 0)</f>
        <v>#DIV/0!</v>
      </c>
      <c r="H137" s="23" t="e">
        <f>IF('Step 1. Meteorological Inputs'!L152&gt;'Step 3. Saturation Storage'!H137, 'Step 2. Crown parameters'!$G$31*'Step 3. Saturation Storage'!H137-'Step 2. Crown parameters'!$K$31, 0)</f>
        <v>#DIV/0!</v>
      </c>
      <c r="I137" s="23" t="e">
        <f>IF('Step 1. Meteorological Inputs'!L152&gt;'Step 3. Saturation Storage'!H137,'Step 1. Meteorological Inputs'!V152*('Step 1. Meteorological Inputs'!L152-'Step 3. Saturation Storage'!H137),0)</f>
        <v>#DIV/0!</v>
      </c>
      <c r="J137" s="23" t="e">
        <f>IF('Step 1. Meteorological Inputs'!L152&gt;'Step 3. Saturation Storage'!H137,'Step 2. Crown parameters'!$K$31, 0 )</f>
        <v>#DIV/0!</v>
      </c>
      <c r="K137" s="140" t="e">
        <f t="shared" si="13"/>
        <v>#DIV/0!</v>
      </c>
      <c r="L137" s="122" t="e">
        <f>IF('Step 1. Meteorological Inputs'!L152&lt;'Step 3. Saturation Storage'!I137,'Step 1. Meteorological Inputs'!L213*'Step 2. Crown parameters'!$G$32, 0)</f>
        <v>#DIV/0!</v>
      </c>
      <c r="M137" s="23" t="e">
        <f>IF('Step 1. Meteorological Inputs'!L152&gt;'Step 3. Saturation Storage'!I137, 'Step 2. Crown parameters'!$G$32*'Step 3. Saturation Storage'!I137-'Step 2. Crown parameters'!$K$32, 0)</f>
        <v>#DIV/0!</v>
      </c>
      <c r="N137" s="23" t="e">
        <f>IF('Step 1. Meteorological Inputs'!L152&gt;'Step 3. Saturation Storage'!I137,'Step 1. Meteorological Inputs'!V152*('Step 1. Meteorological Inputs'!L152-'Step 3. Saturation Storage'!I137),0)</f>
        <v>#DIV/0!</v>
      </c>
      <c r="O137" s="23" t="e">
        <f>IF('Step 1. Meteorological Inputs'!L152&gt;'Step 3. Saturation Storage'!I137,'Step 2. Crown parameters'!$K$32, 0 )</f>
        <v>#DIV/0!</v>
      </c>
      <c r="P137" s="140" t="e">
        <f t="shared" si="7"/>
        <v>#DIV/0!</v>
      </c>
      <c r="Q137" s="122" t="e">
        <f>IF('Step 1. Meteorological Inputs'!L152&lt;'Step 3. Saturation Storage'!J137,'Step 1. Meteorological Inputs'!L152*'Step 2. Crown parameters'!$G$33, 0)</f>
        <v>#DIV/0!</v>
      </c>
      <c r="R137" s="23" t="e">
        <f>IF('Step 1. Meteorological Inputs'!L152&gt;'Step 3. Saturation Storage'!J137, 'Step 2. Crown parameters'!$G$33*'Step 3. Saturation Storage'!J137-'Step 2. Crown parameters'!$K$33, 0)</f>
        <v>#DIV/0!</v>
      </c>
      <c r="S137" s="23" t="e">
        <f>IF('Step 1. Meteorological Inputs'!L152&gt;'Step 3. Saturation Storage'!J137,'Step 1. Meteorological Inputs'!V152*('Step 1. Meteorological Inputs'!L152-'Step 3. Saturation Storage'!J137),0)</f>
        <v>#DIV/0!</v>
      </c>
      <c r="T137" s="23" t="e">
        <f>IF('Step 1. Meteorological Inputs'!L152&gt;'Step 3. Saturation Storage'!J137,'Step 2. Crown parameters'!$K$33, 0 )</f>
        <v>#DIV/0!</v>
      </c>
      <c r="U137" s="140" t="e">
        <f t="shared" si="8"/>
        <v>#DIV/0!</v>
      </c>
      <c r="V137" s="122" t="e">
        <f>IF('Step 1. Meteorological Inputs'!L152&lt;'Step 3. Saturation Storage'!K137,'Step 1. Meteorological Inputs'!L152*'Step 2. Crown parameters'!$G$34, 0)</f>
        <v>#DIV/0!</v>
      </c>
      <c r="W137" s="23" t="e">
        <f>IF('Step 1. Meteorological Inputs'!L152&gt;'Step 3. Saturation Storage'!K137, 'Step 2. Crown parameters'!$G$34*'Step 3. Saturation Storage'!K137-'Step 2. Crown parameters'!$K$34, 0)</f>
        <v>#DIV/0!</v>
      </c>
      <c r="X137" s="23" t="e">
        <f>IF('Step 1. Meteorological Inputs'!L152&gt;'Step 3. Saturation Storage'!K137,'Step 1. Meteorological Inputs'!V152*('Step 1. Meteorological Inputs'!L152-'Step 3. Saturation Storage'!K137),0)</f>
        <v>#DIV/0!</v>
      </c>
      <c r="Y137" s="23" t="e">
        <f>IF('Step 1. Meteorological Inputs'!L152&gt;'Step 3. Saturation Storage'!K137,'Step 2. Crown parameters'!$K$34, 0 )</f>
        <v>#DIV/0!</v>
      </c>
      <c r="Z137" s="140" t="e">
        <f t="shared" si="9"/>
        <v>#DIV/0!</v>
      </c>
      <c r="AA137" s="122" t="e">
        <f>IF('Step 1. Meteorological Inputs'!L152&lt;'Step 3. Saturation Storage'!L137,'Step 1. Meteorological Inputs'!L152*'Step 2. Crown parameters'!$G$35, 0)</f>
        <v>#DIV/0!</v>
      </c>
      <c r="AB137" s="23" t="e">
        <f>IF('Step 1. Meteorological Inputs'!L152&gt;'Step 3. Saturation Storage'!L137, 'Step 2. Crown parameters'!$G$35*'Step 3. Saturation Storage'!L137-'Step 2. Crown parameters'!$K$35, 0)</f>
        <v>#DIV/0!</v>
      </c>
      <c r="AC137" s="23" t="e">
        <f>IF('Step 1. Meteorological Inputs'!L152&gt;'Step 3. Saturation Storage'!L137,'Step 1. Meteorological Inputs'!V152*('Step 1. Meteorological Inputs'!L152-'Step 3. Saturation Storage'!L137),0)</f>
        <v>#DIV/0!</v>
      </c>
      <c r="AD137" s="23" t="e">
        <f>IF('Step 1. Meteorological Inputs'!L152&gt;'Step 3. Saturation Storage'!L137,'Step 2. Crown parameters'!$K$35, 0 )</f>
        <v>#DIV/0!</v>
      </c>
      <c r="AE137" s="140" t="e">
        <f t="shared" si="10"/>
        <v>#DIV/0!</v>
      </c>
      <c r="AF137" s="122" t="e">
        <f>IF('Step 1. Meteorological Inputs'!L152&lt;'Step 3. Saturation Storage'!M137,'Step 1. Meteorological Inputs'!L152*'Step 2. Crown parameters'!$G$36, 0)</f>
        <v>#DIV/0!</v>
      </c>
      <c r="AG137" s="23" t="e">
        <f>IF('Step 1. Meteorological Inputs'!L152&gt;'Step 3. Saturation Storage'!M137, 'Step 2. Crown parameters'!$G$36*'Step 3. Saturation Storage'!M137-'Step 2. Crown parameters'!$K$36, 0)</f>
        <v>#DIV/0!</v>
      </c>
      <c r="AH137" s="23" t="e">
        <f>IF('Step 1. Meteorological Inputs'!L152&gt;'Step 3. Saturation Storage'!M137,'Step 1. Meteorological Inputs'!V152*('Step 1. Meteorological Inputs'!L152-'Step 3. Saturation Storage'!M137),0)</f>
        <v>#DIV/0!</v>
      </c>
      <c r="AI137" s="23" t="e">
        <f>IF('Step 1. Meteorological Inputs'!L152&gt;'Step 3. Saturation Storage'!M137,'Step 2. Crown parameters'!$K$36, 0 )</f>
        <v>#DIV/0!</v>
      </c>
      <c r="AJ137" s="140" t="e">
        <f t="shared" si="12"/>
        <v>#DIV/0!</v>
      </c>
      <c r="AK137" s="66"/>
      <c r="AL137" s="66"/>
      <c r="AM137" s="66"/>
      <c r="AN137" s="66"/>
      <c r="AO137" s="66"/>
      <c r="AP137" s="66"/>
      <c r="AQ137" s="66"/>
      <c r="AR137" s="66"/>
      <c r="AS137" s="66"/>
      <c r="AT137" s="66"/>
      <c r="AU137" s="66"/>
      <c r="AV137" s="66"/>
      <c r="AW137" s="66"/>
      <c r="AX137" s="66"/>
      <c r="AY137" s="66"/>
      <c r="AZ137" s="66"/>
      <c r="BA137" s="66"/>
      <c r="BB137" s="66"/>
      <c r="BC137" s="66"/>
      <c r="BD137" s="66"/>
      <c r="BE137" s="66"/>
      <c r="BF137" s="66"/>
      <c r="BG137" s="66"/>
      <c r="BH137" s="66"/>
      <c r="BI137" s="66"/>
      <c r="BJ137" s="66"/>
      <c r="BK137" s="66"/>
      <c r="BL137" s="66"/>
      <c r="BM137" s="66"/>
      <c r="BN137" s="66"/>
      <c r="BO137" s="66"/>
      <c r="BP137" s="66"/>
      <c r="BQ137" s="66"/>
      <c r="BR137" s="66"/>
      <c r="BS137" s="66"/>
      <c r="BT137" s="66"/>
      <c r="BU137" s="66"/>
      <c r="BV137" s="66"/>
      <c r="BW137" s="66"/>
      <c r="BX137" s="66"/>
      <c r="BY137" s="66"/>
      <c r="BZ137" s="66"/>
      <c r="CA137" s="66"/>
      <c r="CB137" s="66"/>
      <c r="CC137" s="66"/>
      <c r="CD137" s="66"/>
      <c r="CE137" s="66"/>
      <c r="CF137" s="66"/>
      <c r="CG137" s="66"/>
      <c r="CH137" s="66"/>
      <c r="CI137" s="66"/>
      <c r="CJ137" s="66"/>
      <c r="CK137" s="66"/>
      <c r="CL137" s="66"/>
      <c r="CM137" s="66"/>
      <c r="CN137" s="66"/>
      <c r="CO137" s="66"/>
      <c r="CP137" s="66"/>
      <c r="CQ137" s="66"/>
      <c r="CR137" s="66"/>
      <c r="CS137" s="66"/>
      <c r="CT137" s="66"/>
      <c r="CU137" s="66"/>
      <c r="CV137" s="66"/>
      <c r="CW137" s="66"/>
      <c r="CX137" s="66"/>
      <c r="CY137" s="66"/>
      <c r="CZ137" s="66"/>
      <c r="DA137" s="66"/>
      <c r="DB137" s="66"/>
      <c r="DC137" s="66"/>
      <c r="DD137" s="66"/>
      <c r="DE137" s="66"/>
      <c r="DF137" s="66"/>
      <c r="DG137" s="66"/>
      <c r="DH137" s="66"/>
      <c r="DI137" s="66"/>
      <c r="DJ137" s="66"/>
      <c r="DK137" s="66"/>
      <c r="DL137" s="66"/>
      <c r="DM137" s="66"/>
      <c r="DN137" s="66"/>
      <c r="DO137" s="66"/>
      <c r="DP137" s="66"/>
      <c r="DQ137" s="66"/>
      <c r="DR137" s="66"/>
      <c r="DS137" s="66"/>
      <c r="DT137" s="66"/>
      <c r="DU137" s="66"/>
      <c r="DV137" s="66"/>
      <c r="DW137" s="66"/>
      <c r="DX137" s="66"/>
      <c r="DY137" s="66"/>
      <c r="DZ137" s="66"/>
      <c r="EA137" s="66"/>
      <c r="EB137" s="66"/>
      <c r="EC137" s="66"/>
      <c r="ED137" s="66"/>
      <c r="EE137" s="66"/>
      <c r="EF137" s="66"/>
      <c r="EG137" s="66"/>
      <c r="EH137" s="66"/>
      <c r="EI137" s="66"/>
      <c r="EJ137" s="66"/>
      <c r="EK137" s="66"/>
      <c r="EL137" s="66"/>
      <c r="EM137" s="66"/>
      <c r="EN137" s="66"/>
      <c r="EO137" s="66"/>
      <c r="EP137" s="66"/>
      <c r="EQ137" s="66"/>
      <c r="ER137" s="66"/>
      <c r="ES137" s="66"/>
      <c r="ET137" s="66"/>
      <c r="EU137" s="66"/>
      <c r="EV137" s="66"/>
      <c r="EW137" s="66"/>
      <c r="EX137" s="66"/>
      <c r="EY137" s="66"/>
      <c r="EZ137" s="66"/>
      <c r="FA137" s="66"/>
      <c r="FB137" s="66"/>
      <c r="FC137" s="66"/>
      <c r="FD137" s="66"/>
      <c r="FE137" s="66"/>
      <c r="FF137" s="66"/>
      <c r="FG137" s="66"/>
    </row>
    <row r="138" spans="1:163" s="3" customFormat="1" x14ac:dyDescent="0.2">
      <c r="A138" s="59"/>
      <c r="B138" s="60"/>
      <c r="C138" s="60"/>
      <c r="D138" s="122">
        <f>'Step 1. Meteorological Inputs'!D153</f>
        <v>0</v>
      </c>
      <c r="E138" s="23">
        <f>'Step 1. Meteorological Inputs'!E153</f>
        <v>0</v>
      </c>
      <c r="F138" s="140">
        <f>'Step 1. Meteorological Inputs'!F153</f>
        <v>0</v>
      </c>
      <c r="G138" s="122" t="e">
        <f>IF('Step 1. Meteorological Inputs'!L153&lt;'Step 3. Saturation Storage'!H138,'Step 1. Meteorological Inputs'!L153*'Step 2. Crown parameters'!$G$31, 0)</f>
        <v>#DIV/0!</v>
      </c>
      <c r="H138" s="23" t="e">
        <f>IF('Step 1. Meteorological Inputs'!L153&gt;'Step 3. Saturation Storage'!H138, 'Step 2. Crown parameters'!$G$31*'Step 3. Saturation Storage'!H138-'Step 2. Crown parameters'!$K$31, 0)</f>
        <v>#DIV/0!</v>
      </c>
      <c r="I138" s="23" t="e">
        <f>IF('Step 1. Meteorological Inputs'!L153&gt;'Step 3. Saturation Storage'!H138,'Step 1. Meteorological Inputs'!V153*('Step 1. Meteorological Inputs'!L153-'Step 3. Saturation Storage'!H138),0)</f>
        <v>#DIV/0!</v>
      </c>
      <c r="J138" s="23" t="e">
        <f>IF('Step 1. Meteorological Inputs'!L153&gt;'Step 3. Saturation Storage'!H138,'Step 2. Crown parameters'!$K$31, 0 )</f>
        <v>#DIV/0!</v>
      </c>
      <c r="K138" s="140" t="e">
        <f t="shared" si="13"/>
        <v>#DIV/0!</v>
      </c>
      <c r="L138" s="122" t="e">
        <f>IF('Step 1. Meteorological Inputs'!L153&lt;'Step 3. Saturation Storage'!I138,'Step 1. Meteorological Inputs'!L214*'Step 2. Crown parameters'!$G$32, 0)</f>
        <v>#DIV/0!</v>
      </c>
      <c r="M138" s="23" t="e">
        <f>IF('Step 1. Meteorological Inputs'!L153&gt;'Step 3. Saturation Storage'!I138, 'Step 2. Crown parameters'!$G$32*'Step 3. Saturation Storage'!I138-'Step 2. Crown parameters'!$K$32, 0)</f>
        <v>#DIV/0!</v>
      </c>
      <c r="N138" s="23" t="e">
        <f>IF('Step 1. Meteorological Inputs'!L153&gt;'Step 3. Saturation Storage'!I138,'Step 1. Meteorological Inputs'!V153*('Step 1. Meteorological Inputs'!L153-'Step 3. Saturation Storage'!I138),0)</f>
        <v>#DIV/0!</v>
      </c>
      <c r="O138" s="23" t="e">
        <f>IF('Step 1. Meteorological Inputs'!L153&gt;'Step 3. Saturation Storage'!I138,'Step 2. Crown parameters'!$K$32, 0 )</f>
        <v>#DIV/0!</v>
      </c>
      <c r="P138" s="140" t="e">
        <f t="shared" si="7"/>
        <v>#DIV/0!</v>
      </c>
      <c r="Q138" s="122" t="e">
        <f>IF('Step 1. Meteorological Inputs'!L153&lt;'Step 3. Saturation Storage'!J138,'Step 1. Meteorological Inputs'!L153*'Step 2. Crown parameters'!$G$33, 0)</f>
        <v>#DIV/0!</v>
      </c>
      <c r="R138" s="23" t="e">
        <f>IF('Step 1. Meteorological Inputs'!L153&gt;'Step 3. Saturation Storage'!J138, 'Step 2. Crown parameters'!$G$33*'Step 3. Saturation Storage'!J138-'Step 2. Crown parameters'!$K$33, 0)</f>
        <v>#DIV/0!</v>
      </c>
      <c r="S138" s="23" t="e">
        <f>IF('Step 1. Meteorological Inputs'!L153&gt;'Step 3. Saturation Storage'!J138,'Step 1. Meteorological Inputs'!V153*('Step 1. Meteorological Inputs'!L153-'Step 3. Saturation Storage'!J138),0)</f>
        <v>#DIV/0!</v>
      </c>
      <c r="T138" s="23" t="e">
        <f>IF('Step 1. Meteorological Inputs'!L153&gt;'Step 3. Saturation Storage'!J138,'Step 2. Crown parameters'!$K$33, 0 )</f>
        <v>#DIV/0!</v>
      </c>
      <c r="U138" s="140" t="e">
        <f t="shared" si="8"/>
        <v>#DIV/0!</v>
      </c>
      <c r="V138" s="122" t="e">
        <f>IF('Step 1. Meteorological Inputs'!L153&lt;'Step 3. Saturation Storage'!K138,'Step 1. Meteorological Inputs'!L153*'Step 2. Crown parameters'!$G$34, 0)</f>
        <v>#DIV/0!</v>
      </c>
      <c r="W138" s="23" t="e">
        <f>IF('Step 1. Meteorological Inputs'!L153&gt;'Step 3. Saturation Storage'!K138, 'Step 2. Crown parameters'!$G$34*'Step 3. Saturation Storage'!K138-'Step 2. Crown parameters'!$K$34, 0)</f>
        <v>#DIV/0!</v>
      </c>
      <c r="X138" s="23" t="e">
        <f>IF('Step 1. Meteorological Inputs'!L153&gt;'Step 3. Saturation Storage'!K138,'Step 1. Meteorological Inputs'!V153*('Step 1. Meteorological Inputs'!L153-'Step 3. Saturation Storage'!K138),0)</f>
        <v>#DIV/0!</v>
      </c>
      <c r="Y138" s="23" t="e">
        <f>IF('Step 1. Meteorological Inputs'!L153&gt;'Step 3. Saturation Storage'!K138,'Step 2. Crown parameters'!$K$34, 0 )</f>
        <v>#DIV/0!</v>
      </c>
      <c r="Z138" s="140" t="e">
        <f t="shared" si="9"/>
        <v>#DIV/0!</v>
      </c>
      <c r="AA138" s="122" t="e">
        <f>IF('Step 1. Meteorological Inputs'!L153&lt;'Step 3. Saturation Storage'!L138,'Step 1. Meteorological Inputs'!L153*'Step 2. Crown parameters'!$G$35, 0)</f>
        <v>#DIV/0!</v>
      </c>
      <c r="AB138" s="23" t="e">
        <f>IF('Step 1. Meteorological Inputs'!L153&gt;'Step 3. Saturation Storage'!L138, 'Step 2. Crown parameters'!$G$35*'Step 3. Saturation Storage'!L138-'Step 2. Crown parameters'!$K$35, 0)</f>
        <v>#DIV/0!</v>
      </c>
      <c r="AC138" s="23" t="e">
        <f>IF('Step 1. Meteorological Inputs'!L153&gt;'Step 3. Saturation Storage'!L138,'Step 1. Meteorological Inputs'!V153*('Step 1. Meteorological Inputs'!L153-'Step 3. Saturation Storage'!L138),0)</f>
        <v>#DIV/0!</v>
      </c>
      <c r="AD138" s="23" t="e">
        <f>IF('Step 1. Meteorological Inputs'!L153&gt;'Step 3. Saturation Storage'!L138,'Step 2. Crown parameters'!$K$35, 0 )</f>
        <v>#DIV/0!</v>
      </c>
      <c r="AE138" s="140" t="e">
        <f t="shared" si="10"/>
        <v>#DIV/0!</v>
      </c>
      <c r="AF138" s="122" t="e">
        <f>IF('Step 1. Meteorological Inputs'!L153&lt;'Step 3. Saturation Storage'!M138,'Step 1. Meteorological Inputs'!L153*'Step 2. Crown parameters'!$G$36, 0)</f>
        <v>#DIV/0!</v>
      </c>
      <c r="AG138" s="23" t="e">
        <f>IF('Step 1. Meteorological Inputs'!L153&gt;'Step 3. Saturation Storage'!M138, 'Step 2. Crown parameters'!$G$36*'Step 3. Saturation Storage'!M138-'Step 2. Crown parameters'!$K$36, 0)</f>
        <v>#DIV/0!</v>
      </c>
      <c r="AH138" s="23" t="e">
        <f>IF('Step 1. Meteorological Inputs'!L153&gt;'Step 3. Saturation Storage'!M138,'Step 1. Meteorological Inputs'!V153*('Step 1. Meteorological Inputs'!L153-'Step 3. Saturation Storage'!M138),0)</f>
        <v>#DIV/0!</v>
      </c>
      <c r="AI138" s="23" t="e">
        <f>IF('Step 1. Meteorological Inputs'!L153&gt;'Step 3. Saturation Storage'!M138,'Step 2. Crown parameters'!$K$36, 0 )</f>
        <v>#DIV/0!</v>
      </c>
      <c r="AJ138" s="140" t="e">
        <f t="shared" si="12"/>
        <v>#DIV/0!</v>
      </c>
      <c r="AK138" s="66"/>
      <c r="AL138" s="66"/>
      <c r="AM138" s="66"/>
      <c r="AN138" s="66"/>
      <c r="AO138" s="66"/>
      <c r="AP138" s="66"/>
      <c r="AQ138" s="66"/>
      <c r="AR138" s="66"/>
      <c r="AS138" s="66"/>
      <c r="AT138" s="66"/>
      <c r="AU138" s="66"/>
      <c r="AV138" s="66"/>
      <c r="AW138" s="66"/>
      <c r="AX138" s="66"/>
      <c r="AY138" s="66"/>
      <c r="AZ138" s="66"/>
      <c r="BA138" s="66"/>
      <c r="BB138" s="66"/>
      <c r="BC138" s="66"/>
      <c r="BD138" s="66"/>
      <c r="BE138" s="66"/>
      <c r="BF138" s="66"/>
      <c r="BG138" s="66"/>
      <c r="BH138" s="66"/>
      <c r="BI138" s="66"/>
      <c r="BJ138" s="66"/>
      <c r="BK138" s="66"/>
      <c r="BL138" s="66"/>
      <c r="BM138" s="66"/>
      <c r="BN138" s="66"/>
      <c r="BO138" s="66"/>
      <c r="BP138" s="66"/>
      <c r="BQ138" s="66"/>
      <c r="BR138" s="66"/>
      <c r="BS138" s="66"/>
      <c r="BT138" s="66"/>
      <c r="BU138" s="66"/>
      <c r="BV138" s="66"/>
      <c r="BW138" s="66"/>
      <c r="BX138" s="66"/>
      <c r="BY138" s="66"/>
      <c r="BZ138" s="66"/>
      <c r="CA138" s="66"/>
      <c r="CB138" s="66"/>
      <c r="CC138" s="66"/>
      <c r="CD138" s="66"/>
      <c r="CE138" s="66"/>
      <c r="CF138" s="66"/>
      <c r="CG138" s="66"/>
      <c r="CH138" s="66"/>
      <c r="CI138" s="66"/>
      <c r="CJ138" s="66"/>
      <c r="CK138" s="66"/>
      <c r="CL138" s="66"/>
      <c r="CM138" s="66"/>
      <c r="CN138" s="66"/>
      <c r="CO138" s="66"/>
      <c r="CP138" s="66"/>
      <c r="CQ138" s="66"/>
      <c r="CR138" s="66"/>
      <c r="CS138" s="66"/>
      <c r="CT138" s="66"/>
      <c r="CU138" s="66"/>
      <c r="CV138" s="66"/>
      <c r="CW138" s="66"/>
      <c r="CX138" s="66"/>
      <c r="CY138" s="66"/>
      <c r="CZ138" s="66"/>
      <c r="DA138" s="66"/>
      <c r="DB138" s="66"/>
      <c r="DC138" s="66"/>
      <c r="DD138" s="66"/>
      <c r="DE138" s="66"/>
      <c r="DF138" s="66"/>
      <c r="DG138" s="66"/>
      <c r="DH138" s="66"/>
      <c r="DI138" s="66"/>
      <c r="DJ138" s="66"/>
      <c r="DK138" s="66"/>
      <c r="DL138" s="66"/>
      <c r="DM138" s="66"/>
      <c r="DN138" s="66"/>
      <c r="DO138" s="66"/>
      <c r="DP138" s="66"/>
      <c r="DQ138" s="66"/>
      <c r="DR138" s="66"/>
      <c r="DS138" s="66"/>
      <c r="DT138" s="66"/>
      <c r="DU138" s="66"/>
      <c r="DV138" s="66"/>
      <c r="DW138" s="66"/>
      <c r="DX138" s="66"/>
      <c r="DY138" s="66"/>
      <c r="DZ138" s="66"/>
      <c r="EA138" s="66"/>
      <c r="EB138" s="66"/>
      <c r="EC138" s="66"/>
      <c r="ED138" s="66"/>
      <c r="EE138" s="66"/>
      <c r="EF138" s="66"/>
      <c r="EG138" s="66"/>
      <c r="EH138" s="66"/>
      <c r="EI138" s="66"/>
      <c r="EJ138" s="66"/>
      <c r="EK138" s="66"/>
      <c r="EL138" s="66"/>
      <c r="EM138" s="66"/>
      <c r="EN138" s="66"/>
      <c r="EO138" s="66"/>
      <c r="EP138" s="66"/>
      <c r="EQ138" s="66"/>
      <c r="ER138" s="66"/>
      <c r="ES138" s="66"/>
      <c r="ET138" s="66"/>
      <c r="EU138" s="66"/>
      <c r="EV138" s="66"/>
      <c r="EW138" s="66"/>
      <c r="EX138" s="66"/>
      <c r="EY138" s="66"/>
      <c r="EZ138" s="66"/>
      <c r="FA138" s="66"/>
      <c r="FB138" s="66"/>
      <c r="FC138" s="66"/>
      <c r="FD138" s="66"/>
      <c r="FE138" s="66"/>
      <c r="FF138" s="66"/>
      <c r="FG138" s="66"/>
    </row>
    <row r="139" spans="1:163" s="3" customFormat="1" x14ac:dyDescent="0.2">
      <c r="A139" s="59"/>
      <c r="B139" s="60"/>
      <c r="C139" s="60"/>
      <c r="D139" s="122">
        <f>'Step 1. Meteorological Inputs'!D154</f>
        <v>0</v>
      </c>
      <c r="E139" s="23">
        <f>'Step 1. Meteorological Inputs'!E154</f>
        <v>0</v>
      </c>
      <c r="F139" s="140">
        <f>'Step 1. Meteorological Inputs'!F154</f>
        <v>0</v>
      </c>
      <c r="G139" s="122" t="e">
        <f>IF('Step 1. Meteorological Inputs'!L154&lt;'Step 3. Saturation Storage'!H139,'Step 1. Meteorological Inputs'!L154*'Step 2. Crown parameters'!$G$31, 0)</f>
        <v>#DIV/0!</v>
      </c>
      <c r="H139" s="23" t="e">
        <f>IF('Step 1. Meteorological Inputs'!L154&gt;'Step 3. Saturation Storage'!H139, 'Step 2. Crown parameters'!$G$31*'Step 3. Saturation Storage'!H139-'Step 2. Crown parameters'!$K$31, 0)</f>
        <v>#DIV/0!</v>
      </c>
      <c r="I139" s="23" t="e">
        <f>IF('Step 1. Meteorological Inputs'!L154&gt;'Step 3. Saturation Storage'!H139,'Step 1. Meteorological Inputs'!V154*('Step 1. Meteorological Inputs'!L154-'Step 3. Saturation Storage'!H139),0)</f>
        <v>#DIV/0!</v>
      </c>
      <c r="J139" s="23" t="e">
        <f>IF('Step 1. Meteorological Inputs'!L154&gt;'Step 3. Saturation Storage'!H139,'Step 2. Crown parameters'!$K$31, 0 )</f>
        <v>#DIV/0!</v>
      </c>
      <c r="K139" s="140" t="e">
        <f t="shared" si="13"/>
        <v>#DIV/0!</v>
      </c>
      <c r="L139" s="122" t="e">
        <f>IF('Step 1. Meteorological Inputs'!L154&lt;'Step 3. Saturation Storage'!I139,'Step 1. Meteorological Inputs'!L215*'Step 2. Crown parameters'!$G$32, 0)</f>
        <v>#DIV/0!</v>
      </c>
      <c r="M139" s="23" t="e">
        <f>IF('Step 1. Meteorological Inputs'!L154&gt;'Step 3. Saturation Storage'!I139, 'Step 2. Crown parameters'!$G$32*'Step 3. Saturation Storage'!I139-'Step 2. Crown parameters'!$K$32, 0)</f>
        <v>#DIV/0!</v>
      </c>
      <c r="N139" s="23" t="e">
        <f>IF('Step 1. Meteorological Inputs'!L154&gt;'Step 3. Saturation Storage'!I139,'Step 1. Meteorological Inputs'!V154*('Step 1. Meteorological Inputs'!L154-'Step 3. Saturation Storage'!I139),0)</f>
        <v>#DIV/0!</v>
      </c>
      <c r="O139" s="23" t="e">
        <f>IF('Step 1. Meteorological Inputs'!L154&gt;'Step 3. Saturation Storage'!I139,'Step 2. Crown parameters'!$K$32, 0 )</f>
        <v>#DIV/0!</v>
      </c>
      <c r="P139" s="140" t="e">
        <f t="shared" si="7"/>
        <v>#DIV/0!</v>
      </c>
      <c r="Q139" s="122" t="e">
        <f>IF('Step 1. Meteorological Inputs'!L154&lt;'Step 3. Saturation Storage'!J139,'Step 1. Meteorological Inputs'!L154*'Step 2. Crown parameters'!$G$33, 0)</f>
        <v>#DIV/0!</v>
      </c>
      <c r="R139" s="23" t="e">
        <f>IF('Step 1. Meteorological Inputs'!L154&gt;'Step 3. Saturation Storage'!J139, 'Step 2. Crown parameters'!$G$33*'Step 3. Saturation Storage'!J139-'Step 2. Crown parameters'!$K$33, 0)</f>
        <v>#DIV/0!</v>
      </c>
      <c r="S139" s="23" t="e">
        <f>IF('Step 1. Meteorological Inputs'!L154&gt;'Step 3. Saturation Storage'!J139,'Step 1. Meteorological Inputs'!V154*('Step 1. Meteorological Inputs'!L154-'Step 3. Saturation Storage'!J139),0)</f>
        <v>#DIV/0!</v>
      </c>
      <c r="T139" s="23" t="e">
        <f>IF('Step 1. Meteorological Inputs'!L154&gt;'Step 3. Saturation Storage'!J139,'Step 2. Crown parameters'!$K$33, 0 )</f>
        <v>#DIV/0!</v>
      </c>
      <c r="U139" s="140" t="e">
        <f t="shared" si="8"/>
        <v>#DIV/0!</v>
      </c>
      <c r="V139" s="122" t="e">
        <f>IF('Step 1. Meteorological Inputs'!L154&lt;'Step 3. Saturation Storage'!K139,'Step 1. Meteorological Inputs'!L154*'Step 2. Crown parameters'!$G$34, 0)</f>
        <v>#DIV/0!</v>
      </c>
      <c r="W139" s="23" t="e">
        <f>IF('Step 1. Meteorological Inputs'!L154&gt;'Step 3. Saturation Storage'!K139, 'Step 2. Crown parameters'!$G$34*'Step 3. Saturation Storage'!K139-'Step 2. Crown parameters'!$K$34, 0)</f>
        <v>#DIV/0!</v>
      </c>
      <c r="X139" s="23" t="e">
        <f>IF('Step 1. Meteorological Inputs'!L154&gt;'Step 3. Saturation Storage'!K139,'Step 1. Meteorological Inputs'!V154*('Step 1. Meteorological Inputs'!L154-'Step 3. Saturation Storage'!K139),0)</f>
        <v>#DIV/0!</v>
      </c>
      <c r="Y139" s="23" t="e">
        <f>IF('Step 1. Meteorological Inputs'!L154&gt;'Step 3. Saturation Storage'!K139,'Step 2. Crown parameters'!$K$34, 0 )</f>
        <v>#DIV/0!</v>
      </c>
      <c r="Z139" s="140" t="e">
        <f t="shared" si="9"/>
        <v>#DIV/0!</v>
      </c>
      <c r="AA139" s="122" t="e">
        <f>IF('Step 1. Meteorological Inputs'!L154&lt;'Step 3. Saturation Storage'!L139,'Step 1. Meteorological Inputs'!L154*'Step 2. Crown parameters'!$G$35, 0)</f>
        <v>#DIV/0!</v>
      </c>
      <c r="AB139" s="23" t="e">
        <f>IF('Step 1. Meteorological Inputs'!L154&gt;'Step 3. Saturation Storage'!L139, 'Step 2. Crown parameters'!$G$35*'Step 3. Saturation Storage'!L139-'Step 2. Crown parameters'!$K$35, 0)</f>
        <v>#DIV/0!</v>
      </c>
      <c r="AC139" s="23" t="e">
        <f>IF('Step 1. Meteorological Inputs'!L154&gt;'Step 3. Saturation Storage'!L139,'Step 1. Meteorological Inputs'!V154*('Step 1. Meteorological Inputs'!L154-'Step 3. Saturation Storage'!L139),0)</f>
        <v>#DIV/0!</v>
      </c>
      <c r="AD139" s="23" t="e">
        <f>IF('Step 1. Meteorological Inputs'!L154&gt;'Step 3. Saturation Storage'!L139,'Step 2. Crown parameters'!$K$35, 0 )</f>
        <v>#DIV/0!</v>
      </c>
      <c r="AE139" s="140" t="e">
        <f t="shared" si="10"/>
        <v>#DIV/0!</v>
      </c>
      <c r="AF139" s="122" t="e">
        <f>IF('Step 1. Meteorological Inputs'!L154&lt;'Step 3. Saturation Storage'!M139,'Step 1. Meteorological Inputs'!L154*'Step 2. Crown parameters'!$G$36, 0)</f>
        <v>#DIV/0!</v>
      </c>
      <c r="AG139" s="23" t="e">
        <f>IF('Step 1. Meteorological Inputs'!L154&gt;'Step 3. Saturation Storage'!M139, 'Step 2. Crown parameters'!$G$36*'Step 3. Saturation Storage'!M139-'Step 2. Crown parameters'!$K$36, 0)</f>
        <v>#DIV/0!</v>
      </c>
      <c r="AH139" s="23" t="e">
        <f>IF('Step 1. Meteorological Inputs'!L154&gt;'Step 3. Saturation Storage'!M139,'Step 1. Meteorological Inputs'!V154*('Step 1. Meteorological Inputs'!L154-'Step 3. Saturation Storage'!M139),0)</f>
        <v>#DIV/0!</v>
      </c>
      <c r="AI139" s="23" t="e">
        <f>IF('Step 1. Meteorological Inputs'!L154&gt;'Step 3. Saturation Storage'!M139,'Step 2. Crown parameters'!$K$36, 0 )</f>
        <v>#DIV/0!</v>
      </c>
      <c r="AJ139" s="140" t="e">
        <f t="shared" si="12"/>
        <v>#DIV/0!</v>
      </c>
      <c r="AK139" s="66"/>
      <c r="AL139" s="66"/>
      <c r="AM139" s="66"/>
      <c r="AN139" s="66"/>
      <c r="AO139" s="66"/>
      <c r="AP139" s="66"/>
      <c r="AQ139" s="66"/>
      <c r="AR139" s="66"/>
      <c r="AS139" s="66"/>
      <c r="AT139" s="66"/>
      <c r="AU139" s="66"/>
      <c r="AV139" s="66"/>
      <c r="AW139" s="66"/>
      <c r="AX139" s="66"/>
      <c r="AY139" s="66"/>
      <c r="AZ139" s="66"/>
      <c r="BA139" s="66"/>
      <c r="BB139" s="66"/>
      <c r="BC139" s="66"/>
      <c r="BD139" s="66"/>
      <c r="BE139" s="66"/>
      <c r="BF139" s="66"/>
      <c r="BG139" s="66"/>
      <c r="BH139" s="66"/>
      <c r="BI139" s="66"/>
      <c r="BJ139" s="66"/>
      <c r="BK139" s="66"/>
      <c r="BL139" s="66"/>
      <c r="BM139" s="66"/>
      <c r="BN139" s="66"/>
      <c r="BO139" s="66"/>
      <c r="BP139" s="66"/>
      <c r="BQ139" s="66"/>
      <c r="BR139" s="66"/>
      <c r="BS139" s="66"/>
      <c r="BT139" s="66"/>
      <c r="BU139" s="66"/>
      <c r="BV139" s="66"/>
      <c r="BW139" s="66"/>
      <c r="BX139" s="66"/>
      <c r="BY139" s="66"/>
      <c r="BZ139" s="66"/>
      <c r="CA139" s="66"/>
      <c r="CB139" s="66"/>
      <c r="CC139" s="66"/>
      <c r="CD139" s="66"/>
      <c r="CE139" s="66"/>
      <c r="CF139" s="66"/>
      <c r="CG139" s="66"/>
      <c r="CH139" s="66"/>
      <c r="CI139" s="66"/>
      <c r="CJ139" s="66"/>
      <c r="CK139" s="66"/>
      <c r="CL139" s="66"/>
      <c r="CM139" s="66"/>
      <c r="CN139" s="66"/>
      <c r="CO139" s="66"/>
      <c r="CP139" s="66"/>
      <c r="CQ139" s="66"/>
      <c r="CR139" s="66"/>
      <c r="CS139" s="66"/>
      <c r="CT139" s="66"/>
      <c r="CU139" s="66"/>
      <c r="CV139" s="66"/>
      <c r="CW139" s="66"/>
      <c r="CX139" s="66"/>
      <c r="CY139" s="66"/>
      <c r="CZ139" s="66"/>
      <c r="DA139" s="66"/>
      <c r="DB139" s="66"/>
      <c r="DC139" s="66"/>
      <c r="DD139" s="66"/>
      <c r="DE139" s="66"/>
      <c r="DF139" s="66"/>
      <c r="DG139" s="66"/>
      <c r="DH139" s="66"/>
      <c r="DI139" s="66"/>
      <c r="DJ139" s="66"/>
      <c r="DK139" s="66"/>
      <c r="DL139" s="66"/>
      <c r="DM139" s="66"/>
      <c r="DN139" s="66"/>
      <c r="DO139" s="66"/>
      <c r="DP139" s="66"/>
      <c r="DQ139" s="66"/>
      <c r="DR139" s="66"/>
      <c r="DS139" s="66"/>
      <c r="DT139" s="66"/>
      <c r="DU139" s="66"/>
      <c r="DV139" s="66"/>
      <c r="DW139" s="66"/>
      <c r="DX139" s="66"/>
      <c r="DY139" s="66"/>
      <c r="DZ139" s="66"/>
      <c r="EA139" s="66"/>
      <c r="EB139" s="66"/>
      <c r="EC139" s="66"/>
      <c r="ED139" s="66"/>
      <c r="EE139" s="66"/>
      <c r="EF139" s="66"/>
      <c r="EG139" s="66"/>
      <c r="EH139" s="66"/>
      <c r="EI139" s="66"/>
      <c r="EJ139" s="66"/>
      <c r="EK139" s="66"/>
      <c r="EL139" s="66"/>
      <c r="EM139" s="66"/>
      <c r="EN139" s="66"/>
      <c r="EO139" s="66"/>
      <c r="EP139" s="66"/>
      <c r="EQ139" s="66"/>
      <c r="ER139" s="66"/>
      <c r="ES139" s="66"/>
      <c r="ET139" s="66"/>
      <c r="EU139" s="66"/>
      <c r="EV139" s="66"/>
      <c r="EW139" s="66"/>
      <c r="EX139" s="66"/>
      <c r="EY139" s="66"/>
      <c r="EZ139" s="66"/>
      <c r="FA139" s="66"/>
      <c r="FB139" s="66"/>
      <c r="FC139" s="66"/>
      <c r="FD139" s="66"/>
      <c r="FE139" s="66"/>
      <c r="FF139" s="66"/>
      <c r="FG139" s="66"/>
    </row>
    <row r="140" spans="1:163" s="3" customFormat="1" x14ac:dyDescent="0.2">
      <c r="A140" s="59"/>
      <c r="B140" s="60"/>
      <c r="C140" s="60"/>
      <c r="D140" s="122">
        <f>'Step 1. Meteorological Inputs'!D155</f>
        <v>0</v>
      </c>
      <c r="E140" s="23">
        <f>'Step 1. Meteorological Inputs'!E155</f>
        <v>0</v>
      </c>
      <c r="F140" s="140">
        <f>'Step 1. Meteorological Inputs'!F155</f>
        <v>0</v>
      </c>
      <c r="G140" s="122" t="e">
        <f>IF('Step 1. Meteorological Inputs'!L155&lt;'Step 3. Saturation Storage'!H140,'Step 1. Meteorological Inputs'!L155*'Step 2. Crown parameters'!$G$31, 0)</f>
        <v>#DIV/0!</v>
      </c>
      <c r="H140" s="23" t="e">
        <f>IF('Step 1. Meteorological Inputs'!L155&gt;'Step 3. Saturation Storage'!H140, 'Step 2. Crown parameters'!$G$31*'Step 3. Saturation Storage'!H140-'Step 2. Crown parameters'!$K$31, 0)</f>
        <v>#DIV/0!</v>
      </c>
      <c r="I140" s="23" t="e">
        <f>IF('Step 1. Meteorological Inputs'!L155&gt;'Step 3. Saturation Storage'!H140,'Step 1. Meteorological Inputs'!V155*('Step 1. Meteorological Inputs'!L155-'Step 3. Saturation Storage'!H140),0)</f>
        <v>#DIV/0!</v>
      </c>
      <c r="J140" s="23" t="e">
        <f>IF('Step 1. Meteorological Inputs'!L155&gt;'Step 3. Saturation Storage'!H140,'Step 2. Crown parameters'!$K$31, 0 )</f>
        <v>#DIV/0!</v>
      </c>
      <c r="K140" s="140" t="e">
        <f t="shared" si="13"/>
        <v>#DIV/0!</v>
      </c>
      <c r="L140" s="122" t="e">
        <f>IF('Step 1. Meteorological Inputs'!L155&lt;'Step 3. Saturation Storage'!I140,'Step 1. Meteorological Inputs'!L216*'Step 2. Crown parameters'!$G$32, 0)</f>
        <v>#DIV/0!</v>
      </c>
      <c r="M140" s="23" t="e">
        <f>IF('Step 1. Meteorological Inputs'!L155&gt;'Step 3. Saturation Storage'!I140, 'Step 2. Crown parameters'!$G$32*'Step 3. Saturation Storage'!I140-'Step 2. Crown parameters'!$K$32, 0)</f>
        <v>#DIV/0!</v>
      </c>
      <c r="N140" s="23" t="e">
        <f>IF('Step 1. Meteorological Inputs'!L155&gt;'Step 3. Saturation Storage'!I140,'Step 1. Meteorological Inputs'!V155*('Step 1. Meteorological Inputs'!L155-'Step 3. Saturation Storage'!I140),0)</f>
        <v>#DIV/0!</v>
      </c>
      <c r="O140" s="23" t="e">
        <f>IF('Step 1. Meteorological Inputs'!L155&gt;'Step 3. Saturation Storage'!I140,'Step 2. Crown parameters'!$K$32, 0 )</f>
        <v>#DIV/0!</v>
      </c>
      <c r="P140" s="140" t="e">
        <f t="shared" si="7"/>
        <v>#DIV/0!</v>
      </c>
      <c r="Q140" s="122" t="e">
        <f>IF('Step 1. Meteorological Inputs'!L155&lt;'Step 3. Saturation Storage'!J140,'Step 1. Meteorological Inputs'!L155*'Step 2. Crown parameters'!$G$33, 0)</f>
        <v>#DIV/0!</v>
      </c>
      <c r="R140" s="23" t="e">
        <f>IF('Step 1. Meteorological Inputs'!L155&gt;'Step 3. Saturation Storage'!J140, 'Step 2. Crown parameters'!$G$33*'Step 3. Saturation Storage'!J140-'Step 2. Crown parameters'!$K$33, 0)</f>
        <v>#DIV/0!</v>
      </c>
      <c r="S140" s="23" t="e">
        <f>IF('Step 1. Meteorological Inputs'!L155&gt;'Step 3. Saturation Storage'!J140,'Step 1. Meteorological Inputs'!V155*('Step 1. Meteorological Inputs'!L155-'Step 3. Saturation Storage'!J140),0)</f>
        <v>#DIV/0!</v>
      </c>
      <c r="T140" s="23" t="e">
        <f>IF('Step 1. Meteorological Inputs'!L155&gt;'Step 3. Saturation Storage'!J140,'Step 2. Crown parameters'!$K$33, 0 )</f>
        <v>#DIV/0!</v>
      </c>
      <c r="U140" s="140" t="e">
        <f t="shared" si="8"/>
        <v>#DIV/0!</v>
      </c>
      <c r="V140" s="122" t="e">
        <f>IF('Step 1. Meteorological Inputs'!L155&lt;'Step 3. Saturation Storage'!K140,'Step 1. Meteorological Inputs'!L155*'Step 2. Crown parameters'!$G$34, 0)</f>
        <v>#DIV/0!</v>
      </c>
      <c r="W140" s="23" t="e">
        <f>IF('Step 1. Meteorological Inputs'!L155&gt;'Step 3. Saturation Storage'!K140, 'Step 2. Crown parameters'!$G$34*'Step 3. Saturation Storage'!K140-'Step 2. Crown parameters'!$K$34, 0)</f>
        <v>#DIV/0!</v>
      </c>
      <c r="X140" s="23" t="e">
        <f>IF('Step 1. Meteorological Inputs'!L155&gt;'Step 3. Saturation Storage'!K140,'Step 1. Meteorological Inputs'!V155*('Step 1. Meteorological Inputs'!L155-'Step 3. Saturation Storage'!K140),0)</f>
        <v>#DIV/0!</v>
      </c>
      <c r="Y140" s="23" t="e">
        <f>IF('Step 1. Meteorological Inputs'!L155&gt;'Step 3. Saturation Storage'!K140,'Step 2. Crown parameters'!$K$34, 0 )</f>
        <v>#DIV/0!</v>
      </c>
      <c r="Z140" s="140" t="e">
        <f t="shared" si="9"/>
        <v>#DIV/0!</v>
      </c>
      <c r="AA140" s="122" t="e">
        <f>IF('Step 1. Meteorological Inputs'!L155&lt;'Step 3. Saturation Storage'!L140,'Step 1. Meteorological Inputs'!L155*'Step 2. Crown parameters'!$G$35, 0)</f>
        <v>#DIV/0!</v>
      </c>
      <c r="AB140" s="23" t="e">
        <f>IF('Step 1. Meteorological Inputs'!L155&gt;'Step 3. Saturation Storage'!L140, 'Step 2. Crown parameters'!$G$35*'Step 3. Saturation Storage'!L140-'Step 2. Crown parameters'!$K$35, 0)</f>
        <v>#DIV/0!</v>
      </c>
      <c r="AC140" s="23" t="e">
        <f>IF('Step 1. Meteorological Inputs'!L155&gt;'Step 3. Saturation Storage'!L140,'Step 1. Meteorological Inputs'!V155*('Step 1. Meteorological Inputs'!L155-'Step 3. Saturation Storage'!L140),0)</f>
        <v>#DIV/0!</v>
      </c>
      <c r="AD140" s="23" t="e">
        <f>IF('Step 1. Meteorological Inputs'!L155&gt;'Step 3. Saturation Storage'!L140,'Step 2. Crown parameters'!$K$35, 0 )</f>
        <v>#DIV/0!</v>
      </c>
      <c r="AE140" s="140" t="e">
        <f t="shared" si="10"/>
        <v>#DIV/0!</v>
      </c>
      <c r="AF140" s="122" t="e">
        <f>IF('Step 1. Meteorological Inputs'!L155&lt;'Step 3. Saturation Storage'!M140,'Step 1. Meteorological Inputs'!L155*'Step 2. Crown parameters'!$G$36, 0)</f>
        <v>#DIV/0!</v>
      </c>
      <c r="AG140" s="23" t="e">
        <f>IF('Step 1. Meteorological Inputs'!L155&gt;'Step 3. Saturation Storage'!M140, 'Step 2. Crown parameters'!$G$36*'Step 3. Saturation Storage'!M140-'Step 2. Crown parameters'!$K$36, 0)</f>
        <v>#DIV/0!</v>
      </c>
      <c r="AH140" s="23" t="e">
        <f>IF('Step 1. Meteorological Inputs'!L155&gt;'Step 3. Saturation Storage'!M140,'Step 1. Meteorological Inputs'!V155*('Step 1. Meteorological Inputs'!L155-'Step 3. Saturation Storage'!M140),0)</f>
        <v>#DIV/0!</v>
      </c>
      <c r="AI140" s="23" t="e">
        <f>IF('Step 1. Meteorological Inputs'!L155&gt;'Step 3. Saturation Storage'!M140,'Step 2. Crown parameters'!$K$36, 0 )</f>
        <v>#DIV/0!</v>
      </c>
      <c r="AJ140" s="140" t="e">
        <f t="shared" si="12"/>
        <v>#DIV/0!</v>
      </c>
      <c r="AK140" s="66"/>
      <c r="AL140" s="66"/>
      <c r="AM140" s="66"/>
      <c r="AN140" s="66"/>
      <c r="AO140" s="66"/>
      <c r="AP140" s="66"/>
      <c r="AQ140" s="66"/>
      <c r="AR140" s="66"/>
      <c r="AS140" s="66"/>
      <c r="AT140" s="66"/>
      <c r="AU140" s="66"/>
      <c r="AV140" s="66"/>
      <c r="AW140" s="66"/>
      <c r="AX140" s="66"/>
      <c r="AY140" s="66"/>
      <c r="AZ140" s="66"/>
      <c r="BA140" s="66"/>
      <c r="BB140" s="66"/>
      <c r="BC140" s="66"/>
      <c r="BD140" s="66"/>
      <c r="BE140" s="66"/>
      <c r="BF140" s="66"/>
      <c r="BG140" s="66"/>
      <c r="BH140" s="66"/>
      <c r="BI140" s="66"/>
      <c r="BJ140" s="66"/>
      <c r="BK140" s="66"/>
      <c r="BL140" s="66"/>
      <c r="BM140" s="66"/>
      <c r="BN140" s="66"/>
      <c r="BO140" s="66"/>
      <c r="BP140" s="66"/>
      <c r="BQ140" s="66"/>
      <c r="BR140" s="66"/>
      <c r="BS140" s="66"/>
      <c r="BT140" s="66"/>
      <c r="BU140" s="66"/>
      <c r="BV140" s="66"/>
      <c r="BW140" s="66"/>
      <c r="BX140" s="66"/>
      <c r="BY140" s="66"/>
      <c r="BZ140" s="66"/>
      <c r="CA140" s="66"/>
      <c r="CB140" s="66"/>
      <c r="CC140" s="66"/>
      <c r="CD140" s="66"/>
      <c r="CE140" s="66"/>
      <c r="CF140" s="66"/>
      <c r="CG140" s="66"/>
      <c r="CH140" s="66"/>
      <c r="CI140" s="66"/>
      <c r="CJ140" s="66"/>
      <c r="CK140" s="66"/>
      <c r="CL140" s="66"/>
      <c r="CM140" s="66"/>
      <c r="CN140" s="66"/>
      <c r="CO140" s="66"/>
      <c r="CP140" s="66"/>
      <c r="CQ140" s="66"/>
      <c r="CR140" s="66"/>
      <c r="CS140" s="66"/>
      <c r="CT140" s="66"/>
      <c r="CU140" s="66"/>
      <c r="CV140" s="66"/>
      <c r="CW140" s="66"/>
      <c r="CX140" s="66"/>
      <c r="CY140" s="66"/>
      <c r="CZ140" s="66"/>
      <c r="DA140" s="66"/>
      <c r="DB140" s="66"/>
      <c r="DC140" s="66"/>
      <c r="DD140" s="66"/>
      <c r="DE140" s="66"/>
      <c r="DF140" s="66"/>
      <c r="DG140" s="66"/>
      <c r="DH140" s="66"/>
      <c r="DI140" s="66"/>
      <c r="DJ140" s="66"/>
      <c r="DK140" s="66"/>
      <c r="DL140" s="66"/>
      <c r="DM140" s="66"/>
      <c r="DN140" s="66"/>
      <c r="DO140" s="66"/>
      <c r="DP140" s="66"/>
      <c r="DQ140" s="66"/>
      <c r="DR140" s="66"/>
      <c r="DS140" s="66"/>
      <c r="DT140" s="66"/>
      <c r="DU140" s="66"/>
      <c r="DV140" s="66"/>
      <c r="DW140" s="66"/>
      <c r="DX140" s="66"/>
      <c r="DY140" s="66"/>
      <c r="DZ140" s="66"/>
      <c r="EA140" s="66"/>
      <c r="EB140" s="66"/>
      <c r="EC140" s="66"/>
      <c r="ED140" s="66"/>
      <c r="EE140" s="66"/>
      <c r="EF140" s="66"/>
      <c r="EG140" s="66"/>
      <c r="EH140" s="66"/>
      <c r="EI140" s="66"/>
      <c r="EJ140" s="66"/>
      <c r="EK140" s="66"/>
      <c r="EL140" s="66"/>
      <c r="EM140" s="66"/>
      <c r="EN140" s="66"/>
      <c r="EO140" s="66"/>
      <c r="EP140" s="66"/>
      <c r="EQ140" s="66"/>
      <c r="ER140" s="66"/>
      <c r="ES140" s="66"/>
      <c r="ET140" s="66"/>
      <c r="EU140" s="66"/>
      <c r="EV140" s="66"/>
      <c r="EW140" s="66"/>
      <c r="EX140" s="66"/>
      <c r="EY140" s="66"/>
      <c r="EZ140" s="66"/>
      <c r="FA140" s="66"/>
      <c r="FB140" s="66"/>
      <c r="FC140" s="66"/>
      <c r="FD140" s="66"/>
      <c r="FE140" s="66"/>
      <c r="FF140" s="66"/>
      <c r="FG140" s="66"/>
    </row>
    <row r="141" spans="1:163" s="3" customFormat="1" x14ac:dyDescent="0.2">
      <c r="A141" s="59"/>
      <c r="B141" s="60"/>
      <c r="C141" s="60"/>
      <c r="D141" s="122">
        <f>'Step 1. Meteorological Inputs'!D156</f>
        <v>0</v>
      </c>
      <c r="E141" s="23">
        <f>'Step 1. Meteorological Inputs'!E156</f>
        <v>0</v>
      </c>
      <c r="F141" s="140">
        <f>'Step 1. Meteorological Inputs'!F156</f>
        <v>0</v>
      </c>
      <c r="G141" s="122" t="e">
        <f>IF('Step 1. Meteorological Inputs'!L156&lt;'Step 3. Saturation Storage'!H141,'Step 1. Meteorological Inputs'!L156*'Step 2. Crown parameters'!$G$31, 0)</f>
        <v>#DIV/0!</v>
      </c>
      <c r="H141" s="23" t="e">
        <f>IF('Step 1. Meteorological Inputs'!L156&gt;'Step 3. Saturation Storage'!H141, 'Step 2. Crown parameters'!$G$31*'Step 3. Saturation Storage'!H141-'Step 2. Crown parameters'!$K$31, 0)</f>
        <v>#DIV/0!</v>
      </c>
      <c r="I141" s="23" t="e">
        <f>IF('Step 1. Meteorological Inputs'!L156&gt;'Step 3. Saturation Storage'!H141,'Step 1. Meteorological Inputs'!V156*('Step 1. Meteorological Inputs'!L156-'Step 3. Saturation Storage'!H141),0)</f>
        <v>#DIV/0!</v>
      </c>
      <c r="J141" s="23" t="e">
        <f>IF('Step 1. Meteorological Inputs'!L156&gt;'Step 3. Saturation Storage'!H141,'Step 2. Crown parameters'!$K$31, 0 )</f>
        <v>#DIV/0!</v>
      </c>
      <c r="K141" s="140" t="e">
        <f t="shared" si="13"/>
        <v>#DIV/0!</v>
      </c>
      <c r="L141" s="122" t="e">
        <f>IF('Step 1. Meteorological Inputs'!L156&lt;'Step 3. Saturation Storage'!I141,'Step 1. Meteorological Inputs'!L217*'Step 2. Crown parameters'!$G$32, 0)</f>
        <v>#DIV/0!</v>
      </c>
      <c r="M141" s="23" t="e">
        <f>IF('Step 1. Meteorological Inputs'!L156&gt;'Step 3. Saturation Storage'!I141, 'Step 2. Crown parameters'!$G$32*'Step 3. Saturation Storage'!I141-'Step 2. Crown parameters'!$K$32, 0)</f>
        <v>#DIV/0!</v>
      </c>
      <c r="N141" s="23" t="e">
        <f>IF('Step 1. Meteorological Inputs'!L156&gt;'Step 3. Saturation Storage'!I141,'Step 1. Meteorological Inputs'!V156*('Step 1. Meteorological Inputs'!L156-'Step 3. Saturation Storage'!I141),0)</f>
        <v>#DIV/0!</v>
      </c>
      <c r="O141" s="23" t="e">
        <f>IF('Step 1. Meteorological Inputs'!L156&gt;'Step 3. Saturation Storage'!I141,'Step 2. Crown parameters'!$K$32, 0 )</f>
        <v>#DIV/0!</v>
      </c>
      <c r="P141" s="140" t="e">
        <f t="shared" si="7"/>
        <v>#DIV/0!</v>
      </c>
      <c r="Q141" s="122" t="e">
        <f>IF('Step 1. Meteorological Inputs'!L156&lt;'Step 3. Saturation Storage'!J141,'Step 1. Meteorological Inputs'!L156*'Step 2. Crown parameters'!$G$33, 0)</f>
        <v>#DIV/0!</v>
      </c>
      <c r="R141" s="23" t="e">
        <f>IF('Step 1. Meteorological Inputs'!L156&gt;'Step 3. Saturation Storage'!J141, 'Step 2. Crown parameters'!$G$33*'Step 3. Saturation Storage'!J141-'Step 2. Crown parameters'!$K$33, 0)</f>
        <v>#DIV/0!</v>
      </c>
      <c r="S141" s="23" t="e">
        <f>IF('Step 1. Meteorological Inputs'!L156&gt;'Step 3. Saturation Storage'!J141,'Step 1. Meteorological Inputs'!V156*('Step 1. Meteorological Inputs'!L156-'Step 3. Saturation Storage'!J141),0)</f>
        <v>#DIV/0!</v>
      </c>
      <c r="T141" s="23" t="e">
        <f>IF('Step 1. Meteorological Inputs'!L156&gt;'Step 3. Saturation Storage'!J141,'Step 2. Crown parameters'!$K$33, 0 )</f>
        <v>#DIV/0!</v>
      </c>
      <c r="U141" s="140" t="e">
        <f t="shared" si="8"/>
        <v>#DIV/0!</v>
      </c>
      <c r="V141" s="122" t="e">
        <f>IF('Step 1. Meteorological Inputs'!L156&lt;'Step 3. Saturation Storage'!K141,'Step 1. Meteorological Inputs'!L156*'Step 2. Crown parameters'!$G$34, 0)</f>
        <v>#DIV/0!</v>
      </c>
      <c r="W141" s="23" t="e">
        <f>IF('Step 1. Meteorological Inputs'!L156&gt;'Step 3. Saturation Storage'!K141, 'Step 2. Crown parameters'!$G$34*'Step 3. Saturation Storage'!K141-'Step 2. Crown parameters'!$K$34, 0)</f>
        <v>#DIV/0!</v>
      </c>
      <c r="X141" s="23" t="e">
        <f>IF('Step 1. Meteorological Inputs'!L156&gt;'Step 3. Saturation Storage'!K141,'Step 1. Meteorological Inputs'!V156*('Step 1. Meteorological Inputs'!L156-'Step 3. Saturation Storage'!K141),0)</f>
        <v>#DIV/0!</v>
      </c>
      <c r="Y141" s="23" t="e">
        <f>IF('Step 1. Meteorological Inputs'!L156&gt;'Step 3. Saturation Storage'!K141,'Step 2. Crown parameters'!$K$34, 0 )</f>
        <v>#DIV/0!</v>
      </c>
      <c r="Z141" s="140" t="e">
        <f t="shared" si="9"/>
        <v>#DIV/0!</v>
      </c>
      <c r="AA141" s="122" t="e">
        <f>IF('Step 1. Meteorological Inputs'!L156&lt;'Step 3. Saturation Storage'!L141,'Step 1. Meteorological Inputs'!L156*'Step 2. Crown parameters'!$G$35, 0)</f>
        <v>#DIV/0!</v>
      </c>
      <c r="AB141" s="23" t="e">
        <f>IF('Step 1. Meteorological Inputs'!L156&gt;'Step 3. Saturation Storage'!L141, 'Step 2. Crown parameters'!$G$35*'Step 3. Saturation Storage'!L141-'Step 2. Crown parameters'!$K$35, 0)</f>
        <v>#DIV/0!</v>
      </c>
      <c r="AC141" s="23" t="e">
        <f>IF('Step 1. Meteorological Inputs'!L156&gt;'Step 3. Saturation Storage'!L141,'Step 1. Meteorological Inputs'!V156*('Step 1. Meteorological Inputs'!L156-'Step 3. Saturation Storage'!L141),0)</f>
        <v>#DIV/0!</v>
      </c>
      <c r="AD141" s="23" t="e">
        <f>IF('Step 1. Meteorological Inputs'!L156&gt;'Step 3. Saturation Storage'!L141,'Step 2. Crown parameters'!$K$35, 0 )</f>
        <v>#DIV/0!</v>
      </c>
      <c r="AE141" s="140" t="e">
        <f t="shared" si="10"/>
        <v>#DIV/0!</v>
      </c>
      <c r="AF141" s="122" t="e">
        <f>IF('Step 1. Meteorological Inputs'!L156&lt;'Step 3. Saturation Storage'!M141,'Step 1. Meteorological Inputs'!L156*'Step 2. Crown parameters'!$G$36, 0)</f>
        <v>#DIV/0!</v>
      </c>
      <c r="AG141" s="23" t="e">
        <f>IF('Step 1. Meteorological Inputs'!L156&gt;'Step 3. Saturation Storage'!M141, 'Step 2. Crown parameters'!$G$36*'Step 3. Saturation Storage'!M141-'Step 2. Crown parameters'!$K$36, 0)</f>
        <v>#DIV/0!</v>
      </c>
      <c r="AH141" s="23" t="e">
        <f>IF('Step 1. Meteorological Inputs'!L156&gt;'Step 3. Saturation Storage'!M141,'Step 1. Meteorological Inputs'!V156*('Step 1. Meteorological Inputs'!L156-'Step 3. Saturation Storage'!M141),0)</f>
        <v>#DIV/0!</v>
      </c>
      <c r="AI141" s="23" t="e">
        <f>IF('Step 1. Meteorological Inputs'!L156&gt;'Step 3. Saturation Storage'!M141,'Step 2. Crown parameters'!$K$36, 0 )</f>
        <v>#DIV/0!</v>
      </c>
      <c r="AJ141" s="140" t="e">
        <f t="shared" si="12"/>
        <v>#DIV/0!</v>
      </c>
      <c r="AK141" s="66"/>
      <c r="AL141" s="66"/>
      <c r="AM141" s="66"/>
      <c r="AN141" s="66"/>
      <c r="AO141" s="66"/>
      <c r="AP141" s="66"/>
      <c r="AQ141" s="66"/>
      <c r="AR141" s="66"/>
      <c r="AS141" s="66"/>
      <c r="AT141" s="66"/>
      <c r="AU141" s="66"/>
      <c r="AV141" s="66"/>
      <c r="AW141" s="66"/>
      <c r="AX141" s="66"/>
      <c r="AY141" s="66"/>
      <c r="AZ141" s="66"/>
      <c r="BA141" s="66"/>
      <c r="BB141" s="66"/>
      <c r="BC141" s="66"/>
      <c r="BD141" s="66"/>
      <c r="BE141" s="66"/>
      <c r="BF141" s="66"/>
      <c r="BG141" s="66"/>
      <c r="BH141" s="66"/>
      <c r="BI141" s="66"/>
      <c r="BJ141" s="66"/>
      <c r="BK141" s="66"/>
      <c r="BL141" s="66"/>
      <c r="BM141" s="66"/>
      <c r="BN141" s="66"/>
      <c r="BO141" s="66"/>
      <c r="BP141" s="66"/>
      <c r="BQ141" s="66"/>
      <c r="BR141" s="66"/>
      <c r="BS141" s="66"/>
      <c r="BT141" s="66"/>
      <c r="BU141" s="66"/>
      <c r="BV141" s="66"/>
      <c r="BW141" s="66"/>
      <c r="BX141" s="66"/>
      <c r="BY141" s="66"/>
      <c r="BZ141" s="66"/>
      <c r="CA141" s="66"/>
      <c r="CB141" s="66"/>
      <c r="CC141" s="66"/>
      <c r="CD141" s="66"/>
      <c r="CE141" s="66"/>
      <c r="CF141" s="66"/>
      <c r="CG141" s="66"/>
      <c r="CH141" s="66"/>
      <c r="CI141" s="66"/>
      <c r="CJ141" s="66"/>
      <c r="CK141" s="66"/>
      <c r="CL141" s="66"/>
      <c r="CM141" s="66"/>
      <c r="CN141" s="66"/>
      <c r="CO141" s="66"/>
      <c r="CP141" s="66"/>
      <c r="CQ141" s="66"/>
      <c r="CR141" s="66"/>
      <c r="CS141" s="66"/>
      <c r="CT141" s="66"/>
      <c r="CU141" s="66"/>
      <c r="CV141" s="66"/>
      <c r="CW141" s="66"/>
      <c r="CX141" s="66"/>
      <c r="CY141" s="66"/>
      <c r="CZ141" s="66"/>
      <c r="DA141" s="66"/>
      <c r="DB141" s="66"/>
      <c r="DC141" s="66"/>
      <c r="DD141" s="66"/>
      <c r="DE141" s="66"/>
      <c r="DF141" s="66"/>
      <c r="DG141" s="66"/>
      <c r="DH141" s="66"/>
      <c r="DI141" s="66"/>
      <c r="DJ141" s="66"/>
      <c r="DK141" s="66"/>
      <c r="DL141" s="66"/>
      <c r="DM141" s="66"/>
      <c r="DN141" s="66"/>
      <c r="DO141" s="66"/>
      <c r="DP141" s="66"/>
      <c r="DQ141" s="66"/>
      <c r="DR141" s="66"/>
      <c r="DS141" s="66"/>
      <c r="DT141" s="66"/>
      <c r="DU141" s="66"/>
      <c r="DV141" s="66"/>
      <c r="DW141" s="66"/>
      <c r="DX141" s="66"/>
      <c r="DY141" s="66"/>
      <c r="DZ141" s="66"/>
      <c r="EA141" s="66"/>
      <c r="EB141" s="66"/>
      <c r="EC141" s="66"/>
      <c r="ED141" s="66"/>
      <c r="EE141" s="66"/>
      <c r="EF141" s="66"/>
      <c r="EG141" s="66"/>
      <c r="EH141" s="66"/>
      <c r="EI141" s="66"/>
      <c r="EJ141" s="66"/>
      <c r="EK141" s="66"/>
      <c r="EL141" s="66"/>
      <c r="EM141" s="66"/>
      <c r="EN141" s="66"/>
      <c r="EO141" s="66"/>
      <c r="EP141" s="66"/>
      <c r="EQ141" s="66"/>
      <c r="ER141" s="66"/>
      <c r="ES141" s="66"/>
      <c r="ET141" s="66"/>
      <c r="EU141" s="66"/>
      <c r="EV141" s="66"/>
      <c r="EW141" s="66"/>
      <c r="EX141" s="66"/>
      <c r="EY141" s="66"/>
      <c r="EZ141" s="66"/>
      <c r="FA141" s="66"/>
      <c r="FB141" s="66"/>
      <c r="FC141" s="66"/>
      <c r="FD141" s="66"/>
      <c r="FE141" s="66"/>
      <c r="FF141" s="66"/>
      <c r="FG141" s="66"/>
    </row>
    <row r="142" spans="1:163" s="3" customFormat="1" x14ac:dyDescent="0.2">
      <c r="A142" s="59"/>
      <c r="B142" s="60"/>
      <c r="C142" s="60"/>
      <c r="D142" s="122">
        <f>'Step 1. Meteorological Inputs'!D157</f>
        <v>0</v>
      </c>
      <c r="E142" s="23">
        <f>'Step 1. Meteorological Inputs'!E157</f>
        <v>0</v>
      </c>
      <c r="F142" s="140">
        <f>'Step 1. Meteorological Inputs'!F157</f>
        <v>0</v>
      </c>
      <c r="G142" s="122" t="e">
        <f>IF('Step 1. Meteorological Inputs'!L157&lt;'Step 3. Saturation Storage'!H142,'Step 1. Meteorological Inputs'!L157*'Step 2. Crown parameters'!$G$31, 0)</f>
        <v>#DIV/0!</v>
      </c>
      <c r="H142" s="23" t="e">
        <f>IF('Step 1. Meteorological Inputs'!L157&gt;'Step 3. Saturation Storage'!H142, 'Step 2. Crown parameters'!$G$31*'Step 3. Saturation Storage'!H142-'Step 2. Crown parameters'!$K$31, 0)</f>
        <v>#DIV/0!</v>
      </c>
      <c r="I142" s="23" t="e">
        <f>IF('Step 1. Meteorological Inputs'!L157&gt;'Step 3. Saturation Storage'!H142,'Step 1. Meteorological Inputs'!V157*('Step 1. Meteorological Inputs'!L157-'Step 3. Saturation Storage'!H142),0)</f>
        <v>#DIV/0!</v>
      </c>
      <c r="J142" s="23" t="e">
        <f>IF('Step 1. Meteorological Inputs'!L157&gt;'Step 3. Saturation Storage'!H142,'Step 2. Crown parameters'!$K$31, 0 )</f>
        <v>#DIV/0!</v>
      </c>
      <c r="K142" s="140" t="e">
        <f t="shared" si="13"/>
        <v>#DIV/0!</v>
      </c>
      <c r="L142" s="122" t="e">
        <f>IF('Step 1. Meteorological Inputs'!L157&lt;'Step 3. Saturation Storage'!I142,'Step 1. Meteorological Inputs'!L218*'Step 2. Crown parameters'!$G$32, 0)</f>
        <v>#DIV/0!</v>
      </c>
      <c r="M142" s="23" t="e">
        <f>IF('Step 1. Meteorological Inputs'!L157&gt;'Step 3. Saturation Storage'!I142, 'Step 2. Crown parameters'!$G$32*'Step 3. Saturation Storage'!I142-'Step 2. Crown parameters'!$K$32, 0)</f>
        <v>#DIV/0!</v>
      </c>
      <c r="N142" s="23" t="e">
        <f>IF('Step 1. Meteorological Inputs'!L157&gt;'Step 3. Saturation Storage'!I142,'Step 1. Meteorological Inputs'!V157*('Step 1. Meteorological Inputs'!L157-'Step 3. Saturation Storage'!I142),0)</f>
        <v>#DIV/0!</v>
      </c>
      <c r="O142" s="23" t="e">
        <f>IF('Step 1. Meteorological Inputs'!L157&gt;'Step 3. Saturation Storage'!I142,'Step 2. Crown parameters'!$K$32, 0 )</f>
        <v>#DIV/0!</v>
      </c>
      <c r="P142" s="140" t="e">
        <f t="shared" si="7"/>
        <v>#DIV/0!</v>
      </c>
      <c r="Q142" s="122" t="e">
        <f>IF('Step 1. Meteorological Inputs'!L157&lt;'Step 3. Saturation Storage'!J142,'Step 1. Meteorological Inputs'!L157*'Step 2. Crown parameters'!$G$33, 0)</f>
        <v>#DIV/0!</v>
      </c>
      <c r="R142" s="23" t="e">
        <f>IF('Step 1. Meteorological Inputs'!L157&gt;'Step 3. Saturation Storage'!J142, 'Step 2. Crown parameters'!$G$33*'Step 3. Saturation Storage'!J142-'Step 2. Crown parameters'!$K$33, 0)</f>
        <v>#DIV/0!</v>
      </c>
      <c r="S142" s="23" t="e">
        <f>IF('Step 1. Meteorological Inputs'!L157&gt;'Step 3. Saturation Storage'!J142,'Step 1. Meteorological Inputs'!V157*('Step 1. Meteorological Inputs'!L157-'Step 3. Saturation Storage'!J142),0)</f>
        <v>#DIV/0!</v>
      </c>
      <c r="T142" s="23" t="e">
        <f>IF('Step 1. Meteorological Inputs'!L157&gt;'Step 3. Saturation Storage'!J142,'Step 2. Crown parameters'!$K$33, 0 )</f>
        <v>#DIV/0!</v>
      </c>
      <c r="U142" s="140" t="e">
        <f t="shared" si="8"/>
        <v>#DIV/0!</v>
      </c>
      <c r="V142" s="122" t="e">
        <f>IF('Step 1. Meteorological Inputs'!L157&lt;'Step 3. Saturation Storage'!K142,'Step 1. Meteorological Inputs'!L157*'Step 2. Crown parameters'!$G$34, 0)</f>
        <v>#DIV/0!</v>
      </c>
      <c r="W142" s="23" t="e">
        <f>IF('Step 1. Meteorological Inputs'!L157&gt;'Step 3. Saturation Storage'!K142, 'Step 2. Crown parameters'!$G$34*'Step 3. Saturation Storage'!K142-'Step 2. Crown parameters'!$K$34, 0)</f>
        <v>#DIV/0!</v>
      </c>
      <c r="X142" s="23" t="e">
        <f>IF('Step 1. Meteorological Inputs'!L157&gt;'Step 3. Saturation Storage'!K142,'Step 1. Meteorological Inputs'!V157*('Step 1. Meteorological Inputs'!L157-'Step 3. Saturation Storage'!K142),0)</f>
        <v>#DIV/0!</v>
      </c>
      <c r="Y142" s="23" t="e">
        <f>IF('Step 1. Meteorological Inputs'!L157&gt;'Step 3. Saturation Storage'!K142,'Step 2. Crown parameters'!$K$34, 0 )</f>
        <v>#DIV/0!</v>
      </c>
      <c r="Z142" s="140" t="e">
        <f t="shared" si="9"/>
        <v>#DIV/0!</v>
      </c>
      <c r="AA142" s="122" t="e">
        <f>IF('Step 1. Meteorological Inputs'!L157&lt;'Step 3. Saturation Storage'!L142,'Step 1. Meteorological Inputs'!L157*'Step 2. Crown parameters'!$G$35, 0)</f>
        <v>#DIV/0!</v>
      </c>
      <c r="AB142" s="23" t="e">
        <f>IF('Step 1. Meteorological Inputs'!L157&gt;'Step 3. Saturation Storage'!L142, 'Step 2. Crown parameters'!$G$35*'Step 3. Saturation Storage'!L142-'Step 2. Crown parameters'!$K$35, 0)</f>
        <v>#DIV/0!</v>
      </c>
      <c r="AC142" s="23" t="e">
        <f>IF('Step 1. Meteorological Inputs'!L157&gt;'Step 3. Saturation Storage'!L142,'Step 1. Meteorological Inputs'!V157*('Step 1. Meteorological Inputs'!L157-'Step 3. Saturation Storage'!L142),0)</f>
        <v>#DIV/0!</v>
      </c>
      <c r="AD142" s="23" t="e">
        <f>IF('Step 1. Meteorological Inputs'!L157&gt;'Step 3. Saturation Storage'!L142,'Step 2. Crown parameters'!$K$35, 0 )</f>
        <v>#DIV/0!</v>
      </c>
      <c r="AE142" s="140" t="e">
        <f t="shared" si="10"/>
        <v>#DIV/0!</v>
      </c>
      <c r="AF142" s="122" t="e">
        <f>IF('Step 1. Meteorological Inputs'!L157&lt;'Step 3. Saturation Storage'!M142,'Step 1. Meteorological Inputs'!L157*'Step 2. Crown parameters'!$G$36, 0)</f>
        <v>#DIV/0!</v>
      </c>
      <c r="AG142" s="23" t="e">
        <f>IF('Step 1. Meteorological Inputs'!L157&gt;'Step 3. Saturation Storage'!M142, 'Step 2. Crown parameters'!$G$36*'Step 3. Saturation Storage'!M142-'Step 2. Crown parameters'!$K$36, 0)</f>
        <v>#DIV/0!</v>
      </c>
      <c r="AH142" s="23" t="e">
        <f>IF('Step 1. Meteorological Inputs'!L157&gt;'Step 3. Saturation Storage'!M142,'Step 1. Meteorological Inputs'!V157*('Step 1. Meteorological Inputs'!L157-'Step 3. Saturation Storage'!M142),0)</f>
        <v>#DIV/0!</v>
      </c>
      <c r="AI142" s="23" t="e">
        <f>IF('Step 1. Meteorological Inputs'!L157&gt;'Step 3. Saturation Storage'!M142,'Step 2. Crown parameters'!$K$36, 0 )</f>
        <v>#DIV/0!</v>
      </c>
      <c r="AJ142" s="140" t="e">
        <f t="shared" si="12"/>
        <v>#DIV/0!</v>
      </c>
      <c r="AK142" s="66"/>
      <c r="AL142" s="66"/>
      <c r="AM142" s="66"/>
      <c r="AN142" s="66"/>
      <c r="AO142" s="66"/>
      <c r="AP142" s="66"/>
      <c r="AQ142" s="66"/>
      <c r="AR142" s="66"/>
      <c r="AS142" s="66"/>
      <c r="AT142" s="66"/>
      <c r="AU142" s="66"/>
      <c r="AV142" s="66"/>
      <c r="AW142" s="66"/>
      <c r="AX142" s="66"/>
      <c r="AY142" s="66"/>
      <c r="AZ142" s="66"/>
      <c r="BA142" s="66"/>
      <c r="BB142" s="66"/>
      <c r="BC142" s="66"/>
      <c r="BD142" s="66"/>
      <c r="BE142" s="66"/>
      <c r="BF142" s="66"/>
      <c r="BG142" s="66"/>
      <c r="BH142" s="66"/>
      <c r="BI142" s="66"/>
      <c r="BJ142" s="66"/>
      <c r="BK142" s="66"/>
      <c r="BL142" s="66"/>
      <c r="BM142" s="66"/>
      <c r="BN142" s="66"/>
      <c r="BO142" s="66"/>
      <c r="BP142" s="66"/>
      <c r="BQ142" s="66"/>
      <c r="BR142" s="66"/>
      <c r="BS142" s="66"/>
      <c r="BT142" s="66"/>
      <c r="BU142" s="66"/>
      <c r="BV142" s="66"/>
      <c r="BW142" s="66"/>
      <c r="BX142" s="66"/>
      <c r="BY142" s="66"/>
      <c r="BZ142" s="66"/>
      <c r="CA142" s="66"/>
      <c r="CB142" s="66"/>
      <c r="CC142" s="66"/>
      <c r="CD142" s="66"/>
      <c r="CE142" s="66"/>
      <c r="CF142" s="66"/>
      <c r="CG142" s="66"/>
      <c r="CH142" s="66"/>
      <c r="CI142" s="66"/>
      <c r="CJ142" s="66"/>
      <c r="CK142" s="66"/>
      <c r="CL142" s="66"/>
      <c r="CM142" s="66"/>
      <c r="CN142" s="66"/>
      <c r="CO142" s="66"/>
      <c r="CP142" s="66"/>
      <c r="CQ142" s="66"/>
      <c r="CR142" s="66"/>
      <c r="CS142" s="66"/>
      <c r="CT142" s="66"/>
      <c r="CU142" s="66"/>
      <c r="CV142" s="66"/>
      <c r="CW142" s="66"/>
      <c r="CX142" s="66"/>
      <c r="CY142" s="66"/>
      <c r="CZ142" s="66"/>
      <c r="DA142" s="66"/>
      <c r="DB142" s="66"/>
      <c r="DC142" s="66"/>
      <c r="DD142" s="66"/>
      <c r="DE142" s="66"/>
      <c r="DF142" s="66"/>
      <c r="DG142" s="66"/>
      <c r="DH142" s="66"/>
      <c r="DI142" s="66"/>
      <c r="DJ142" s="66"/>
      <c r="DK142" s="66"/>
      <c r="DL142" s="66"/>
      <c r="DM142" s="66"/>
      <c r="DN142" s="66"/>
      <c r="DO142" s="66"/>
      <c r="DP142" s="66"/>
      <c r="DQ142" s="66"/>
      <c r="DR142" s="66"/>
      <c r="DS142" s="66"/>
      <c r="DT142" s="66"/>
      <c r="DU142" s="66"/>
      <c r="DV142" s="66"/>
      <c r="DW142" s="66"/>
      <c r="DX142" s="66"/>
      <c r="DY142" s="66"/>
      <c r="DZ142" s="66"/>
      <c r="EA142" s="66"/>
      <c r="EB142" s="66"/>
      <c r="EC142" s="66"/>
      <c r="ED142" s="66"/>
      <c r="EE142" s="66"/>
      <c r="EF142" s="66"/>
      <c r="EG142" s="66"/>
      <c r="EH142" s="66"/>
      <c r="EI142" s="66"/>
      <c r="EJ142" s="66"/>
      <c r="EK142" s="66"/>
      <c r="EL142" s="66"/>
      <c r="EM142" s="66"/>
      <c r="EN142" s="66"/>
      <c r="EO142" s="66"/>
      <c r="EP142" s="66"/>
      <c r="EQ142" s="66"/>
      <c r="ER142" s="66"/>
      <c r="ES142" s="66"/>
      <c r="ET142" s="66"/>
      <c r="EU142" s="66"/>
      <c r="EV142" s="66"/>
      <c r="EW142" s="66"/>
      <c r="EX142" s="66"/>
      <c r="EY142" s="66"/>
      <c r="EZ142" s="66"/>
      <c r="FA142" s="66"/>
      <c r="FB142" s="66"/>
      <c r="FC142" s="66"/>
      <c r="FD142" s="66"/>
      <c r="FE142" s="66"/>
      <c r="FF142" s="66"/>
      <c r="FG142" s="66"/>
    </row>
    <row r="143" spans="1:163" s="3" customFormat="1" x14ac:dyDescent="0.2">
      <c r="A143" s="59"/>
      <c r="B143" s="60"/>
      <c r="C143" s="60"/>
      <c r="D143" s="122">
        <f>'Step 1. Meteorological Inputs'!D158</f>
        <v>0</v>
      </c>
      <c r="E143" s="23">
        <f>'Step 1. Meteorological Inputs'!E158</f>
        <v>0</v>
      </c>
      <c r="F143" s="140">
        <f>'Step 1. Meteorological Inputs'!F158</f>
        <v>0</v>
      </c>
      <c r="G143" s="122" t="e">
        <f>IF('Step 1. Meteorological Inputs'!L158&lt;'Step 3. Saturation Storage'!H143,'Step 1. Meteorological Inputs'!L158*'Step 2. Crown parameters'!$G$31, 0)</f>
        <v>#DIV/0!</v>
      </c>
      <c r="H143" s="23" t="e">
        <f>IF('Step 1. Meteorological Inputs'!L158&gt;'Step 3. Saturation Storage'!H143, 'Step 2. Crown parameters'!$G$31*'Step 3. Saturation Storage'!H143-'Step 2. Crown parameters'!$K$31, 0)</f>
        <v>#DIV/0!</v>
      </c>
      <c r="I143" s="23" t="e">
        <f>IF('Step 1. Meteorological Inputs'!L158&gt;'Step 3. Saturation Storage'!H143,'Step 1. Meteorological Inputs'!V158*('Step 1. Meteorological Inputs'!L158-'Step 3. Saturation Storage'!H143),0)</f>
        <v>#DIV/0!</v>
      </c>
      <c r="J143" s="23" t="e">
        <f>IF('Step 1. Meteorological Inputs'!L158&gt;'Step 3. Saturation Storage'!H143,'Step 2. Crown parameters'!$K$31, 0 )</f>
        <v>#DIV/0!</v>
      </c>
      <c r="K143" s="140" t="e">
        <f t="shared" si="13"/>
        <v>#DIV/0!</v>
      </c>
      <c r="L143" s="122" t="e">
        <f>IF('Step 1. Meteorological Inputs'!L158&lt;'Step 3. Saturation Storage'!I143,'Step 1. Meteorological Inputs'!L219*'Step 2. Crown parameters'!$G$32, 0)</f>
        <v>#DIV/0!</v>
      </c>
      <c r="M143" s="23" t="e">
        <f>IF('Step 1. Meteorological Inputs'!L158&gt;'Step 3. Saturation Storage'!I143, 'Step 2. Crown parameters'!$G$32*'Step 3. Saturation Storage'!I143-'Step 2. Crown parameters'!$K$32, 0)</f>
        <v>#DIV/0!</v>
      </c>
      <c r="N143" s="23" t="e">
        <f>IF('Step 1. Meteorological Inputs'!L158&gt;'Step 3. Saturation Storage'!I143,'Step 1. Meteorological Inputs'!V158*('Step 1. Meteorological Inputs'!L158-'Step 3. Saturation Storage'!I143),0)</f>
        <v>#DIV/0!</v>
      </c>
      <c r="O143" s="23" t="e">
        <f>IF('Step 1. Meteorological Inputs'!L158&gt;'Step 3. Saturation Storage'!I143,'Step 2. Crown parameters'!$K$32, 0 )</f>
        <v>#DIV/0!</v>
      </c>
      <c r="P143" s="140" t="e">
        <f t="shared" si="7"/>
        <v>#DIV/0!</v>
      </c>
      <c r="Q143" s="122" t="e">
        <f>IF('Step 1. Meteorological Inputs'!L158&lt;'Step 3. Saturation Storage'!J143,'Step 1. Meteorological Inputs'!L158*'Step 2. Crown parameters'!$G$33, 0)</f>
        <v>#DIV/0!</v>
      </c>
      <c r="R143" s="23" t="e">
        <f>IF('Step 1. Meteorological Inputs'!L158&gt;'Step 3. Saturation Storage'!J143, 'Step 2. Crown parameters'!$G$33*'Step 3. Saturation Storage'!J143-'Step 2. Crown parameters'!$K$33, 0)</f>
        <v>#DIV/0!</v>
      </c>
      <c r="S143" s="23" t="e">
        <f>IF('Step 1. Meteorological Inputs'!L158&gt;'Step 3. Saturation Storage'!J143,'Step 1. Meteorological Inputs'!V158*('Step 1. Meteorological Inputs'!L158-'Step 3. Saturation Storage'!J143),0)</f>
        <v>#DIV/0!</v>
      </c>
      <c r="T143" s="23" t="e">
        <f>IF('Step 1. Meteorological Inputs'!L158&gt;'Step 3. Saturation Storage'!J143,'Step 2. Crown parameters'!$K$33, 0 )</f>
        <v>#DIV/0!</v>
      </c>
      <c r="U143" s="140" t="e">
        <f t="shared" si="8"/>
        <v>#DIV/0!</v>
      </c>
      <c r="V143" s="122" t="e">
        <f>IF('Step 1. Meteorological Inputs'!L158&lt;'Step 3. Saturation Storage'!K143,'Step 1. Meteorological Inputs'!L158*'Step 2. Crown parameters'!$G$34, 0)</f>
        <v>#DIV/0!</v>
      </c>
      <c r="W143" s="23" t="e">
        <f>IF('Step 1. Meteorological Inputs'!L158&gt;'Step 3. Saturation Storage'!K143, 'Step 2. Crown parameters'!$G$34*'Step 3. Saturation Storage'!K143-'Step 2. Crown parameters'!$K$34, 0)</f>
        <v>#DIV/0!</v>
      </c>
      <c r="X143" s="23" t="e">
        <f>IF('Step 1. Meteorological Inputs'!L158&gt;'Step 3. Saturation Storage'!K143,'Step 1. Meteorological Inputs'!V158*('Step 1. Meteorological Inputs'!L158-'Step 3. Saturation Storage'!K143),0)</f>
        <v>#DIV/0!</v>
      </c>
      <c r="Y143" s="23" t="e">
        <f>IF('Step 1. Meteorological Inputs'!L158&gt;'Step 3. Saturation Storage'!K143,'Step 2. Crown parameters'!$K$34, 0 )</f>
        <v>#DIV/0!</v>
      </c>
      <c r="Z143" s="140" t="e">
        <f t="shared" si="9"/>
        <v>#DIV/0!</v>
      </c>
      <c r="AA143" s="122" t="e">
        <f>IF('Step 1. Meteorological Inputs'!L158&lt;'Step 3. Saturation Storage'!L143,'Step 1. Meteorological Inputs'!L158*'Step 2. Crown parameters'!$G$35, 0)</f>
        <v>#DIV/0!</v>
      </c>
      <c r="AB143" s="23" t="e">
        <f>IF('Step 1. Meteorological Inputs'!L158&gt;'Step 3. Saturation Storage'!L143, 'Step 2. Crown parameters'!$G$35*'Step 3. Saturation Storage'!L143-'Step 2. Crown parameters'!$K$35, 0)</f>
        <v>#DIV/0!</v>
      </c>
      <c r="AC143" s="23" t="e">
        <f>IF('Step 1. Meteorological Inputs'!L158&gt;'Step 3. Saturation Storage'!L143,'Step 1. Meteorological Inputs'!V158*('Step 1. Meteorological Inputs'!L158-'Step 3. Saturation Storage'!L143),0)</f>
        <v>#DIV/0!</v>
      </c>
      <c r="AD143" s="23" t="e">
        <f>IF('Step 1. Meteorological Inputs'!L158&gt;'Step 3. Saturation Storage'!L143,'Step 2. Crown parameters'!$K$35, 0 )</f>
        <v>#DIV/0!</v>
      </c>
      <c r="AE143" s="140" t="e">
        <f t="shared" si="10"/>
        <v>#DIV/0!</v>
      </c>
      <c r="AF143" s="122" t="e">
        <f>IF('Step 1. Meteorological Inputs'!L158&lt;'Step 3. Saturation Storage'!M143,'Step 1. Meteorological Inputs'!L158*'Step 2. Crown parameters'!$G$36, 0)</f>
        <v>#DIV/0!</v>
      </c>
      <c r="AG143" s="23" t="e">
        <f>IF('Step 1. Meteorological Inputs'!L158&gt;'Step 3. Saturation Storage'!M143, 'Step 2. Crown parameters'!$G$36*'Step 3. Saturation Storage'!M143-'Step 2. Crown parameters'!$K$36, 0)</f>
        <v>#DIV/0!</v>
      </c>
      <c r="AH143" s="23" t="e">
        <f>IF('Step 1. Meteorological Inputs'!L158&gt;'Step 3. Saturation Storage'!M143,'Step 1. Meteorological Inputs'!V158*('Step 1. Meteorological Inputs'!L158-'Step 3. Saturation Storage'!M143),0)</f>
        <v>#DIV/0!</v>
      </c>
      <c r="AI143" s="23" t="e">
        <f>IF('Step 1. Meteorological Inputs'!L158&gt;'Step 3. Saturation Storage'!M143,'Step 2. Crown parameters'!$K$36, 0 )</f>
        <v>#DIV/0!</v>
      </c>
      <c r="AJ143" s="140" t="e">
        <f t="shared" si="12"/>
        <v>#DIV/0!</v>
      </c>
      <c r="AK143" s="66"/>
      <c r="AL143" s="66"/>
      <c r="AM143" s="66"/>
      <c r="AN143" s="66"/>
      <c r="AO143" s="66"/>
      <c r="AP143" s="66"/>
      <c r="AQ143" s="66"/>
      <c r="AR143" s="66"/>
      <c r="AS143" s="66"/>
      <c r="AT143" s="66"/>
      <c r="AU143" s="66"/>
      <c r="AV143" s="66"/>
      <c r="AW143" s="66"/>
      <c r="AX143" s="66"/>
      <c r="AY143" s="66"/>
      <c r="AZ143" s="66"/>
      <c r="BA143" s="66"/>
      <c r="BB143" s="66"/>
      <c r="BC143" s="66"/>
      <c r="BD143" s="66"/>
      <c r="BE143" s="66"/>
      <c r="BF143" s="66"/>
      <c r="BG143" s="66"/>
      <c r="BH143" s="66"/>
      <c r="BI143" s="66"/>
      <c r="BJ143" s="66"/>
      <c r="BK143" s="66"/>
      <c r="BL143" s="66"/>
      <c r="BM143" s="66"/>
      <c r="BN143" s="66"/>
      <c r="BO143" s="66"/>
      <c r="BP143" s="66"/>
      <c r="BQ143" s="66"/>
      <c r="BR143" s="66"/>
      <c r="BS143" s="66"/>
      <c r="BT143" s="66"/>
      <c r="BU143" s="66"/>
      <c r="BV143" s="66"/>
      <c r="BW143" s="66"/>
      <c r="BX143" s="66"/>
      <c r="BY143" s="66"/>
      <c r="BZ143" s="66"/>
      <c r="CA143" s="66"/>
      <c r="CB143" s="66"/>
      <c r="CC143" s="66"/>
      <c r="CD143" s="66"/>
      <c r="CE143" s="66"/>
      <c r="CF143" s="66"/>
      <c r="CG143" s="66"/>
      <c r="CH143" s="66"/>
      <c r="CI143" s="66"/>
      <c r="CJ143" s="66"/>
      <c r="CK143" s="66"/>
      <c r="CL143" s="66"/>
      <c r="CM143" s="66"/>
      <c r="CN143" s="66"/>
      <c r="CO143" s="66"/>
      <c r="CP143" s="66"/>
      <c r="CQ143" s="66"/>
      <c r="CR143" s="66"/>
      <c r="CS143" s="66"/>
      <c r="CT143" s="66"/>
      <c r="CU143" s="66"/>
      <c r="CV143" s="66"/>
      <c r="CW143" s="66"/>
      <c r="CX143" s="66"/>
      <c r="CY143" s="66"/>
      <c r="CZ143" s="66"/>
      <c r="DA143" s="66"/>
      <c r="DB143" s="66"/>
      <c r="DC143" s="66"/>
      <c r="DD143" s="66"/>
      <c r="DE143" s="66"/>
      <c r="DF143" s="66"/>
      <c r="DG143" s="66"/>
      <c r="DH143" s="66"/>
      <c r="DI143" s="66"/>
      <c r="DJ143" s="66"/>
      <c r="DK143" s="66"/>
      <c r="DL143" s="66"/>
      <c r="DM143" s="66"/>
      <c r="DN143" s="66"/>
      <c r="DO143" s="66"/>
      <c r="DP143" s="66"/>
      <c r="DQ143" s="66"/>
      <c r="DR143" s="66"/>
      <c r="DS143" s="66"/>
      <c r="DT143" s="66"/>
      <c r="DU143" s="66"/>
      <c r="DV143" s="66"/>
      <c r="DW143" s="66"/>
      <c r="DX143" s="66"/>
      <c r="DY143" s="66"/>
      <c r="DZ143" s="66"/>
      <c r="EA143" s="66"/>
      <c r="EB143" s="66"/>
      <c r="EC143" s="66"/>
      <c r="ED143" s="66"/>
      <c r="EE143" s="66"/>
      <c r="EF143" s="66"/>
      <c r="EG143" s="66"/>
      <c r="EH143" s="66"/>
      <c r="EI143" s="66"/>
      <c r="EJ143" s="66"/>
      <c r="EK143" s="66"/>
      <c r="EL143" s="66"/>
      <c r="EM143" s="66"/>
      <c r="EN143" s="66"/>
      <c r="EO143" s="66"/>
      <c r="EP143" s="66"/>
      <c r="EQ143" s="66"/>
      <c r="ER143" s="66"/>
      <c r="ES143" s="66"/>
      <c r="ET143" s="66"/>
      <c r="EU143" s="66"/>
      <c r="EV143" s="66"/>
      <c r="EW143" s="66"/>
      <c r="EX143" s="66"/>
      <c r="EY143" s="66"/>
      <c r="EZ143" s="66"/>
      <c r="FA143" s="66"/>
      <c r="FB143" s="66"/>
      <c r="FC143" s="66"/>
      <c r="FD143" s="66"/>
      <c r="FE143" s="66"/>
      <c r="FF143" s="66"/>
      <c r="FG143" s="66"/>
    </row>
    <row r="144" spans="1:163" s="3" customFormat="1" x14ac:dyDescent="0.2">
      <c r="A144" s="59"/>
      <c r="B144" s="60"/>
      <c r="C144" s="60"/>
      <c r="D144" s="122">
        <f>'Step 1. Meteorological Inputs'!D159</f>
        <v>0</v>
      </c>
      <c r="E144" s="23">
        <f>'Step 1. Meteorological Inputs'!E159</f>
        <v>0</v>
      </c>
      <c r="F144" s="140">
        <f>'Step 1. Meteorological Inputs'!F159</f>
        <v>0</v>
      </c>
      <c r="G144" s="122" t="e">
        <f>IF('Step 1. Meteorological Inputs'!L159&lt;'Step 3. Saturation Storage'!H144,'Step 1. Meteorological Inputs'!L159*'Step 2. Crown parameters'!$G$31, 0)</f>
        <v>#DIV/0!</v>
      </c>
      <c r="H144" s="23" t="e">
        <f>IF('Step 1. Meteorological Inputs'!L159&gt;'Step 3. Saturation Storage'!H144, 'Step 2. Crown parameters'!$G$31*'Step 3. Saturation Storage'!H144-'Step 2. Crown parameters'!$K$31, 0)</f>
        <v>#DIV/0!</v>
      </c>
      <c r="I144" s="23" t="e">
        <f>IF('Step 1. Meteorological Inputs'!L159&gt;'Step 3. Saturation Storage'!H144,'Step 1. Meteorological Inputs'!V159*('Step 1. Meteorological Inputs'!L159-'Step 3. Saturation Storage'!H144),0)</f>
        <v>#DIV/0!</v>
      </c>
      <c r="J144" s="23" t="e">
        <f>IF('Step 1. Meteorological Inputs'!L159&gt;'Step 3. Saturation Storage'!H144,'Step 2. Crown parameters'!$K$31, 0 )</f>
        <v>#DIV/0!</v>
      </c>
      <c r="K144" s="140" t="e">
        <f t="shared" si="13"/>
        <v>#DIV/0!</v>
      </c>
      <c r="L144" s="122" t="e">
        <f>IF('Step 1. Meteorological Inputs'!L159&lt;'Step 3. Saturation Storage'!I144,'Step 1. Meteorological Inputs'!L220*'Step 2. Crown parameters'!$G$32, 0)</f>
        <v>#DIV/0!</v>
      </c>
      <c r="M144" s="23" t="e">
        <f>IF('Step 1. Meteorological Inputs'!L159&gt;'Step 3. Saturation Storage'!I144, 'Step 2. Crown parameters'!$G$32*'Step 3. Saturation Storage'!I144-'Step 2. Crown parameters'!$K$32, 0)</f>
        <v>#DIV/0!</v>
      </c>
      <c r="N144" s="23" t="e">
        <f>IF('Step 1. Meteorological Inputs'!L159&gt;'Step 3. Saturation Storage'!I144,'Step 1. Meteorological Inputs'!V159*('Step 1. Meteorological Inputs'!L159-'Step 3. Saturation Storage'!I144),0)</f>
        <v>#DIV/0!</v>
      </c>
      <c r="O144" s="23" t="e">
        <f>IF('Step 1. Meteorological Inputs'!L159&gt;'Step 3. Saturation Storage'!I144,'Step 2. Crown parameters'!$K$32, 0 )</f>
        <v>#DIV/0!</v>
      </c>
      <c r="P144" s="140" t="e">
        <f t="shared" si="7"/>
        <v>#DIV/0!</v>
      </c>
      <c r="Q144" s="122" t="e">
        <f>IF('Step 1. Meteorological Inputs'!L159&lt;'Step 3. Saturation Storage'!J144,'Step 1. Meteorological Inputs'!L159*'Step 2. Crown parameters'!$G$33, 0)</f>
        <v>#DIV/0!</v>
      </c>
      <c r="R144" s="23" t="e">
        <f>IF('Step 1. Meteorological Inputs'!L159&gt;'Step 3. Saturation Storage'!J144, 'Step 2. Crown parameters'!$G$33*'Step 3. Saturation Storage'!J144-'Step 2. Crown parameters'!$K$33, 0)</f>
        <v>#DIV/0!</v>
      </c>
      <c r="S144" s="23" t="e">
        <f>IF('Step 1. Meteorological Inputs'!L159&gt;'Step 3. Saturation Storage'!J144,'Step 1. Meteorological Inputs'!V159*('Step 1. Meteorological Inputs'!L159-'Step 3. Saturation Storage'!J144),0)</f>
        <v>#DIV/0!</v>
      </c>
      <c r="T144" s="23" t="e">
        <f>IF('Step 1. Meteorological Inputs'!L159&gt;'Step 3. Saturation Storage'!J144,'Step 2. Crown parameters'!$K$33, 0 )</f>
        <v>#DIV/0!</v>
      </c>
      <c r="U144" s="140" t="e">
        <f t="shared" si="8"/>
        <v>#DIV/0!</v>
      </c>
      <c r="V144" s="122" t="e">
        <f>IF('Step 1. Meteorological Inputs'!L159&lt;'Step 3. Saturation Storage'!K144,'Step 1. Meteorological Inputs'!L159*'Step 2. Crown parameters'!$G$34, 0)</f>
        <v>#DIV/0!</v>
      </c>
      <c r="W144" s="23" t="e">
        <f>IF('Step 1. Meteorological Inputs'!L159&gt;'Step 3. Saturation Storage'!K144, 'Step 2. Crown parameters'!$G$34*'Step 3. Saturation Storage'!K144-'Step 2. Crown parameters'!$K$34, 0)</f>
        <v>#DIV/0!</v>
      </c>
      <c r="X144" s="23" t="e">
        <f>IF('Step 1. Meteorological Inputs'!L159&gt;'Step 3. Saturation Storage'!K144,'Step 1. Meteorological Inputs'!V159*('Step 1. Meteorological Inputs'!L159-'Step 3. Saturation Storage'!K144),0)</f>
        <v>#DIV/0!</v>
      </c>
      <c r="Y144" s="23" t="e">
        <f>IF('Step 1. Meteorological Inputs'!L159&gt;'Step 3. Saturation Storage'!K144,'Step 2. Crown parameters'!$K$34, 0 )</f>
        <v>#DIV/0!</v>
      </c>
      <c r="Z144" s="140" t="e">
        <f t="shared" si="9"/>
        <v>#DIV/0!</v>
      </c>
      <c r="AA144" s="122" t="e">
        <f>IF('Step 1. Meteorological Inputs'!L159&lt;'Step 3. Saturation Storage'!L144,'Step 1. Meteorological Inputs'!L159*'Step 2. Crown parameters'!$G$35, 0)</f>
        <v>#DIV/0!</v>
      </c>
      <c r="AB144" s="23" t="e">
        <f>IF('Step 1. Meteorological Inputs'!L159&gt;'Step 3. Saturation Storage'!L144, 'Step 2. Crown parameters'!$G$35*'Step 3. Saturation Storage'!L144-'Step 2. Crown parameters'!$K$35, 0)</f>
        <v>#DIV/0!</v>
      </c>
      <c r="AC144" s="23" t="e">
        <f>IF('Step 1. Meteorological Inputs'!L159&gt;'Step 3. Saturation Storage'!L144,'Step 1. Meteorological Inputs'!V159*('Step 1. Meteorological Inputs'!L159-'Step 3. Saturation Storage'!L144),0)</f>
        <v>#DIV/0!</v>
      </c>
      <c r="AD144" s="23" t="e">
        <f>IF('Step 1. Meteorological Inputs'!L159&gt;'Step 3. Saturation Storage'!L144,'Step 2. Crown parameters'!$K$35, 0 )</f>
        <v>#DIV/0!</v>
      </c>
      <c r="AE144" s="140" t="e">
        <f t="shared" si="10"/>
        <v>#DIV/0!</v>
      </c>
      <c r="AF144" s="122" t="e">
        <f>IF('Step 1. Meteorological Inputs'!L159&lt;'Step 3. Saturation Storage'!M144,'Step 1. Meteorological Inputs'!L159*'Step 2. Crown parameters'!$G$36, 0)</f>
        <v>#DIV/0!</v>
      </c>
      <c r="AG144" s="23" t="e">
        <f>IF('Step 1. Meteorological Inputs'!L159&gt;'Step 3. Saturation Storage'!M144, 'Step 2. Crown parameters'!$G$36*'Step 3. Saturation Storage'!M144-'Step 2. Crown parameters'!$K$36, 0)</f>
        <v>#DIV/0!</v>
      </c>
      <c r="AH144" s="23" t="e">
        <f>IF('Step 1. Meteorological Inputs'!L159&gt;'Step 3. Saturation Storage'!M144,'Step 1. Meteorological Inputs'!V159*('Step 1. Meteorological Inputs'!L159-'Step 3. Saturation Storage'!M144),0)</f>
        <v>#DIV/0!</v>
      </c>
      <c r="AI144" s="23" t="e">
        <f>IF('Step 1. Meteorological Inputs'!L159&gt;'Step 3. Saturation Storage'!M144,'Step 2. Crown parameters'!$K$36, 0 )</f>
        <v>#DIV/0!</v>
      </c>
      <c r="AJ144" s="140" t="e">
        <f t="shared" si="12"/>
        <v>#DIV/0!</v>
      </c>
      <c r="AK144" s="66"/>
      <c r="AL144" s="66"/>
      <c r="AM144" s="66"/>
      <c r="AN144" s="66"/>
      <c r="AO144" s="66"/>
      <c r="AP144" s="66"/>
      <c r="AQ144" s="66"/>
      <c r="AR144" s="66"/>
      <c r="AS144" s="66"/>
      <c r="AT144" s="66"/>
      <c r="AU144" s="66"/>
      <c r="AV144" s="66"/>
      <c r="AW144" s="66"/>
      <c r="AX144" s="66"/>
      <c r="AY144" s="66"/>
      <c r="AZ144" s="66"/>
      <c r="BA144" s="66"/>
      <c r="BB144" s="66"/>
      <c r="BC144" s="66"/>
      <c r="BD144" s="66"/>
      <c r="BE144" s="66"/>
      <c r="BF144" s="66"/>
      <c r="BG144" s="66"/>
      <c r="BH144" s="66"/>
      <c r="BI144" s="66"/>
      <c r="BJ144" s="66"/>
      <c r="BK144" s="66"/>
      <c r="BL144" s="66"/>
      <c r="BM144" s="66"/>
      <c r="BN144" s="66"/>
      <c r="BO144" s="66"/>
      <c r="BP144" s="66"/>
      <c r="BQ144" s="66"/>
      <c r="BR144" s="66"/>
      <c r="BS144" s="66"/>
      <c r="BT144" s="66"/>
      <c r="BU144" s="66"/>
      <c r="BV144" s="66"/>
      <c r="BW144" s="66"/>
      <c r="BX144" s="66"/>
      <c r="BY144" s="66"/>
      <c r="BZ144" s="66"/>
      <c r="CA144" s="66"/>
      <c r="CB144" s="66"/>
      <c r="CC144" s="66"/>
      <c r="CD144" s="66"/>
      <c r="CE144" s="66"/>
      <c r="CF144" s="66"/>
      <c r="CG144" s="66"/>
      <c r="CH144" s="66"/>
      <c r="CI144" s="66"/>
      <c r="CJ144" s="66"/>
      <c r="CK144" s="66"/>
      <c r="CL144" s="66"/>
      <c r="CM144" s="66"/>
      <c r="CN144" s="66"/>
      <c r="CO144" s="66"/>
      <c r="CP144" s="66"/>
      <c r="CQ144" s="66"/>
      <c r="CR144" s="66"/>
      <c r="CS144" s="66"/>
      <c r="CT144" s="66"/>
      <c r="CU144" s="66"/>
      <c r="CV144" s="66"/>
      <c r="CW144" s="66"/>
      <c r="CX144" s="66"/>
      <c r="CY144" s="66"/>
      <c r="CZ144" s="66"/>
      <c r="DA144" s="66"/>
      <c r="DB144" s="66"/>
      <c r="DC144" s="66"/>
      <c r="DD144" s="66"/>
      <c r="DE144" s="66"/>
      <c r="DF144" s="66"/>
      <c r="DG144" s="66"/>
      <c r="DH144" s="66"/>
      <c r="DI144" s="66"/>
      <c r="DJ144" s="66"/>
      <c r="DK144" s="66"/>
      <c r="DL144" s="66"/>
      <c r="DM144" s="66"/>
      <c r="DN144" s="66"/>
      <c r="DO144" s="66"/>
      <c r="DP144" s="66"/>
      <c r="DQ144" s="66"/>
      <c r="DR144" s="66"/>
      <c r="DS144" s="66"/>
      <c r="DT144" s="66"/>
      <c r="DU144" s="66"/>
      <c r="DV144" s="66"/>
      <c r="DW144" s="66"/>
      <c r="DX144" s="66"/>
      <c r="DY144" s="66"/>
      <c r="DZ144" s="66"/>
      <c r="EA144" s="66"/>
      <c r="EB144" s="66"/>
      <c r="EC144" s="66"/>
      <c r="ED144" s="66"/>
      <c r="EE144" s="66"/>
      <c r="EF144" s="66"/>
      <c r="EG144" s="66"/>
      <c r="EH144" s="66"/>
      <c r="EI144" s="66"/>
      <c r="EJ144" s="66"/>
      <c r="EK144" s="66"/>
      <c r="EL144" s="66"/>
      <c r="EM144" s="66"/>
      <c r="EN144" s="66"/>
      <c r="EO144" s="66"/>
      <c r="EP144" s="66"/>
      <c r="EQ144" s="66"/>
      <c r="ER144" s="66"/>
      <c r="ES144" s="66"/>
      <c r="ET144" s="66"/>
      <c r="EU144" s="66"/>
      <c r="EV144" s="66"/>
      <c r="EW144" s="66"/>
      <c r="EX144" s="66"/>
      <c r="EY144" s="66"/>
      <c r="EZ144" s="66"/>
      <c r="FA144" s="66"/>
      <c r="FB144" s="66"/>
      <c r="FC144" s="66"/>
      <c r="FD144" s="66"/>
      <c r="FE144" s="66"/>
      <c r="FF144" s="66"/>
      <c r="FG144" s="66"/>
    </row>
    <row r="145" spans="1:163" s="3" customFormat="1" x14ac:dyDescent="0.2">
      <c r="A145" s="59"/>
      <c r="B145" s="60"/>
      <c r="C145" s="60"/>
      <c r="D145" s="122">
        <f>'Step 1. Meteorological Inputs'!D160</f>
        <v>0</v>
      </c>
      <c r="E145" s="23">
        <f>'Step 1. Meteorological Inputs'!E160</f>
        <v>0</v>
      </c>
      <c r="F145" s="140">
        <f>'Step 1. Meteorological Inputs'!F160</f>
        <v>0</v>
      </c>
      <c r="G145" s="122" t="e">
        <f>IF('Step 1. Meteorological Inputs'!L160&lt;'Step 3. Saturation Storage'!H145,'Step 1. Meteorological Inputs'!L160*'Step 2. Crown parameters'!$G$31, 0)</f>
        <v>#DIV/0!</v>
      </c>
      <c r="H145" s="23" t="e">
        <f>IF('Step 1. Meteorological Inputs'!L160&gt;'Step 3. Saturation Storage'!H145, 'Step 2. Crown parameters'!$G$31*'Step 3. Saturation Storage'!H145-'Step 2. Crown parameters'!$K$31, 0)</f>
        <v>#DIV/0!</v>
      </c>
      <c r="I145" s="23" t="e">
        <f>IF('Step 1. Meteorological Inputs'!L160&gt;'Step 3. Saturation Storage'!H145,'Step 1. Meteorological Inputs'!V160*('Step 1. Meteorological Inputs'!L160-'Step 3. Saturation Storage'!H145),0)</f>
        <v>#DIV/0!</v>
      </c>
      <c r="J145" s="23" t="e">
        <f>IF('Step 1. Meteorological Inputs'!L160&gt;'Step 3. Saturation Storage'!H145,'Step 2. Crown parameters'!$K$31, 0 )</f>
        <v>#DIV/0!</v>
      </c>
      <c r="K145" s="140" t="e">
        <f t="shared" si="13"/>
        <v>#DIV/0!</v>
      </c>
      <c r="L145" s="122" t="e">
        <f>IF('Step 1. Meteorological Inputs'!L160&lt;'Step 3. Saturation Storage'!I145,'Step 1. Meteorological Inputs'!L221*'Step 2. Crown parameters'!$G$32, 0)</f>
        <v>#DIV/0!</v>
      </c>
      <c r="M145" s="23" t="e">
        <f>IF('Step 1. Meteorological Inputs'!L160&gt;'Step 3. Saturation Storage'!I145, 'Step 2. Crown parameters'!$G$32*'Step 3. Saturation Storage'!I145-'Step 2. Crown parameters'!$K$32, 0)</f>
        <v>#DIV/0!</v>
      </c>
      <c r="N145" s="23" t="e">
        <f>IF('Step 1. Meteorological Inputs'!L160&gt;'Step 3. Saturation Storage'!I145,'Step 1. Meteorological Inputs'!V160*('Step 1. Meteorological Inputs'!L160-'Step 3. Saturation Storage'!I145),0)</f>
        <v>#DIV/0!</v>
      </c>
      <c r="O145" s="23" t="e">
        <f>IF('Step 1. Meteorological Inputs'!L160&gt;'Step 3. Saturation Storage'!I145,'Step 2. Crown parameters'!$K$32, 0 )</f>
        <v>#DIV/0!</v>
      </c>
      <c r="P145" s="140" t="e">
        <f t="shared" si="7"/>
        <v>#DIV/0!</v>
      </c>
      <c r="Q145" s="122" t="e">
        <f>IF('Step 1. Meteorological Inputs'!L160&lt;'Step 3. Saturation Storage'!J145,'Step 1. Meteorological Inputs'!L160*'Step 2. Crown parameters'!$G$33, 0)</f>
        <v>#DIV/0!</v>
      </c>
      <c r="R145" s="23" t="e">
        <f>IF('Step 1. Meteorological Inputs'!L160&gt;'Step 3. Saturation Storage'!J145, 'Step 2. Crown parameters'!$G$33*'Step 3. Saturation Storage'!J145-'Step 2. Crown parameters'!$K$33, 0)</f>
        <v>#DIV/0!</v>
      </c>
      <c r="S145" s="23" t="e">
        <f>IF('Step 1. Meteorological Inputs'!L160&gt;'Step 3. Saturation Storage'!J145,'Step 1. Meteorological Inputs'!V160*('Step 1. Meteorological Inputs'!L160-'Step 3. Saturation Storage'!J145),0)</f>
        <v>#DIV/0!</v>
      </c>
      <c r="T145" s="23" t="e">
        <f>IF('Step 1. Meteorological Inputs'!L160&gt;'Step 3. Saturation Storage'!J145,'Step 2. Crown parameters'!$K$33, 0 )</f>
        <v>#DIV/0!</v>
      </c>
      <c r="U145" s="140" t="e">
        <f t="shared" si="8"/>
        <v>#DIV/0!</v>
      </c>
      <c r="V145" s="122" t="e">
        <f>IF('Step 1. Meteorological Inputs'!L160&lt;'Step 3. Saturation Storage'!K145,'Step 1. Meteorological Inputs'!L160*'Step 2. Crown parameters'!$G$34, 0)</f>
        <v>#DIV/0!</v>
      </c>
      <c r="W145" s="23" t="e">
        <f>IF('Step 1. Meteorological Inputs'!L160&gt;'Step 3. Saturation Storage'!K145, 'Step 2. Crown parameters'!$G$34*'Step 3. Saturation Storage'!K145-'Step 2. Crown parameters'!$K$34, 0)</f>
        <v>#DIV/0!</v>
      </c>
      <c r="X145" s="23" t="e">
        <f>IF('Step 1. Meteorological Inputs'!L160&gt;'Step 3. Saturation Storage'!K145,'Step 1. Meteorological Inputs'!V160*('Step 1. Meteorological Inputs'!L160-'Step 3. Saturation Storage'!K145),0)</f>
        <v>#DIV/0!</v>
      </c>
      <c r="Y145" s="23" t="e">
        <f>IF('Step 1. Meteorological Inputs'!L160&gt;'Step 3. Saturation Storage'!K145,'Step 2. Crown parameters'!$K$34, 0 )</f>
        <v>#DIV/0!</v>
      </c>
      <c r="Z145" s="140" t="e">
        <f t="shared" si="9"/>
        <v>#DIV/0!</v>
      </c>
      <c r="AA145" s="122" t="e">
        <f>IF('Step 1. Meteorological Inputs'!L160&lt;'Step 3. Saturation Storage'!L145,'Step 1. Meteorological Inputs'!L160*'Step 2. Crown parameters'!$G$35, 0)</f>
        <v>#DIV/0!</v>
      </c>
      <c r="AB145" s="23" t="e">
        <f>IF('Step 1. Meteorological Inputs'!L160&gt;'Step 3. Saturation Storage'!L145, 'Step 2. Crown parameters'!$G$35*'Step 3. Saturation Storage'!L145-'Step 2. Crown parameters'!$K$35, 0)</f>
        <v>#DIV/0!</v>
      </c>
      <c r="AC145" s="23" t="e">
        <f>IF('Step 1. Meteorological Inputs'!L160&gt;'Step 3. Saturation Storage'!L145,'Step 1. Meteorological Inputs'!V160*('Step 1. Meteorological Inputs'!L160-'Step 3. Saturation Storage'!L145),0)</f>
        <v>#DIV/0!</v>
      </c>
      <c r="AD145" s="23" t="e">
        <f>IF('Step 1. Meteorological Inputs'!L160&gt;'Step 3. Saturation Storage'!L145,'Step 2. Crown parameters'!$K$35, 0 )</f>
        <v>#DIV/0!</v>
      </c>
      <c r="AE145" s="140" t="e">
        <f t="shared" si="10"/>
        <v>#DIV/0!</v>
      </c>
      <c r="AF145" s="122" t="e">
        <f>IF('Step 1. Meteorological Inputs'!L160&lt;'Step 3. Saturation Storage'!M145,'Step 1. Meteorological Inputs'!L160*'Step 2. Crown parameters'!$G$36, 0)</f>
        <v>#DIV/0!</v>
      </c>
      <c r="AG145" s="23" t="e">
        <f>IF('Step 1. Meteorological Inputs'!L160&gt;'Step 3. Saturation Storage'!M145, 'Step 2. Crown parameters'!$G$36*'Step 3. Saturation Storage'!M145-'Step 2. Crown parameters'!$K$36, 0)</f>
        <v>#DIV/0!</v>
      </c>
      <c r="AH145" s="23" t="e">
        <f>IF('Step 1. Meteorological Inputs'!L160&gt;'Step 3. Saturation Storage'!M145,'Step 1. Meteorological Inputs'!V160*('Step 1. Meteorological Inputs'!L160-'Step 3. Saturation Storage'!M145),0)</f>
        <v>#DIV/0!</v>
      </c>
      <c r="AI145" s="23" t="e">
        <f>IF('Step 1. Meteorological Inputs'!L160&gt;'Step 3. Saturation Storage'!M145,'Step 2. Crown parameters'!$K$36, 0 )</f>
        <v>#DIV/0!</v>
      </c>
      <c r="AJ145" s="140" t="e">
        <f t="shared" si="12"/>
        <v>#DIV/0!</v>
      </c>
      <c r="AK145" s="66"/>
      <c r="AL145" s="66"/>
      <c r="AM145" s="66"/>
      <c r="AN145" s="66"/>
      <c r="AO145" s="66"/>
      <c r="AP145" s="66"/>
      <c r="AQ145" s="66"/>
      <c r="AR145" s="66"/>
      <c r="AS145" s="66"/>
      <c r="AT145" s="66"/>
      <c r="AU145" s="66"/>
      <c r="AV145" s="66"/>
      <c r="AW145" s="66"/>
      <c r="AX145" s="66"/>
      <c r="AY145" s="66"/>
      <c r="AZ145" s="66"/>
      <c r="BA145" s="66"/>
      <c r="BB145" s="66"/>
      <c r="BC145" s="66"/>
      <c r="BD145" s="66"/>
      <c r="BE145" s="66"/>
      <c r="BF145" s="66"/>
      <c r="BG145" s="66"/>
      <c r="BH145" s="66"/>
      <c r="BI145" s="66"/>
      <c r="BJ145" s="66"/>
      <c r="BK145" s="66"/>
      <c r="BL145" s="66"/>
      <c r="BM145" s="66"/>
      <c r="BN145" s="66"/>
      <c r="BO145" s="66"/>
      <c r="BP145" s="66"/>
      <c r="BQ145" s="66"/>
      <c r="BR145" s="66"/>
      <c r="BS145" s="66"/>
      <c r="BT145" s="66"/>
      <c r="BU145" s="66"/>
      <c r="BV145" s="66"/>
      <c r="BW145" s="66"/>
      <c r="BX145" s="66"/>
      <c r="BY145" s="66"/>
      <c r="BZ145" s="66"/>
      <c r="CA145" s="66"/>
      <c r="CB145" s="66"/>
      <c r="CC145" s="66"/>
      <c r="CD145" s="66"/>
      <c r="CE145" s="66"/>
      <c r="CF145" s="66"/>
      <c r="CG145" s="66"/>
      <c r="CH145" s="66"/>
      <c r="CI145" s="66"/>
      <c r="CJ145" s="66"/>
      <c r="CK145" s="66"/>
      <c r="CL145" s="66"/>
      <c r="CM145" s="66"/>
      <c r="CN145" s="66"/>
      <c r="CO145" s="66"/>
      <c r="CP145" s="66"/>
      <c r="CQ145" s="66"/>
      <c r="CR145" s="66"/>
      <c r="CS145" s="66"/>
      <c r="CT145" s="66"/>
      <c r="CU145" s="66"/>
      <c r="CV145" s="66"/>
      <c r="CW145" s="66"/>
      <c r="CX145" s="66"/>
      <c r="CY145" s="66"/>
      <c r="CZ145" s="66"/>
      <c r="DA145" s="66"/>
      <c r="DB145" s="66"/>
      <c r="DC145" s="66"/>
      <c r="DD145" s="66"/>
      <c r="DE145" s="66"/>
      <c r="DF145" s="66"/>
      <c r="DG145" s="66"/>
      <c r="DH145" s="66"/>
      <c r="DI145" s="66"/>
      <c r="DJ145" s="66"/>
      <c r="DK145" s="66"/>
      <c r="DL145" s="66"/>
      <c r="DM145" s="66"/>
      <c r="DN145" s="66"/>
      <c r="DO145" s="66"/>
      <c r="DP145" s="66"/>
      <c r="DQ145" s="66"/>
      <c r="DR145" s="66"/>
      <c r="DS145" s="66"/>
      <c r="DT145" s="66"/>
      <c r="DU145" s="66"/>
      <c r="DV145" s="66"/>
      <c r="DW145" s="66"/>
      <c r="DX145" s="66"/>
      <c r="DY145" s="66"/>
      <c r="DZ145" s="66"/>
      <c r="EA145" s="66"/>
      <c r="EB145" s="66"/>
      <c r="EC145" s="66"/>
      <c r="ED145" s="66"/>
      <c r="EE145" s="66"/>
      <c r="EF145" s="66"/>
      <c r="EG145" s="66"/>
      <c r="EH145" s="66"/>
      <c r="EI145" s="66"/>
      <c r="EJ145" s="66"/>
      <c r="EK145" s="66"/>
      <c r="EL145" s="66"/>
      <c r="EM145" s="66"/>
      <c r="EN145" s="66"/>
      <c r="EO145" s="66"/>
      <c r="EP145" s="66"/>
      <c r="EQ145" s="66"/>
      <c r="ER145" s="66"/>
      <c r="ES145" s="66"/>
      <c r="ET145" s="66"/>
      <c r="EU145" s="66"/>
      <c r="EV145" s="66"/>
      <c r="EW145" s="66"/>
      <c r="EX145" s="66"/>
      <c r="EY145" s="66"/>
      <c r="EZ145" s="66"/>
      <c r="FA145" s="66"/>
      <c r="FB145" s="66"/>
      <c r="FC145" s="66"/>
      <c r="FD145" s="66"/>
      <c r="FE145" s="66"/>
      <c r="FF145" s="66"/>
      <c r="FG145" s="66"/>
    </row>
    <row r="146" spans="1:163" s="3" customFormat="1" x14ac:dyDescent="0.2">
      <c r="A146" s="59"/>
      <c r="B146" s="60"/>
      <c r="C146" s="60"/>
      <c r="D146" s="122">
        <f>'Step 1. Meteorological Inputs'!D161</f>
        <v>0</v>
      </c>
      <c r="E146" s="23">
        <f>'Step 1. Meteorological Inputs'!E161</f>
        <v>0</v>
      </c>
      <c r="F146" s="140">
        <f>'Step 1. Meteorological Inputs'!F161</f>
        <v>0</v>
      </c>
      <c r="G146" s="122" t="e">
        <f>IF('Step 1. Meteorological Inputs'!L161&lt;'Step 3. Saturation Storage'!H146,'Step 1. Meteorological Inputs'!L161*'Step 2. Crown parameters'!$G$31, 0)</f>
        <v>#DIV/0!</v>
      </c>
      <c r="H146" s="23" t="e">
        <f>IF('Step 1. Meteorological Inputs'!L161&gt;'Step 3. Saturation Storage'!H146, 'Step 2. Crown parameters'!$G$31*'Step 3. Saturation Storage'!H146-'Step 2. Crown parameters'!$K$31, 0)</f>
        <v>#DIV/0!</v>
      </c>
      <c r="I146" s="23" t="e">
        <f>IF('Step 1. Meteorological Inputs'!L161&gt;'Step 3. Saturation Storage'!H146,'Step 1. Meteorological Inputs'!V161*('Step 1. Meteorological Inputs'!L161-'Step 3. Saturation Storage'!H146),0)</f>
        <v>#DIV/0!</v>
      </c>
      <c r="J146" s="23" t="e">
        <f>IF('Step 1. Meteorological Inputs'!L161&gt;'Step 3. Saturation Storage'!H146,'Step 2. Crown parameters'!$K$31, 0 )</f>
        <v>#DIV/0!</v>
      </c>
      <c r="K146" s="140" t="e">
        <f t="shared" si="13"/>
        <v>#DIV/0!</v>
      </c>
      <c r="L146" s="122" t="e">
        <f>IF('Step 1. Meteorological Inputs'!L161&lt;'Step 3. Saturation Storage'!I146,'Step 1. Meteorological Inputs'!L222*'Step 2. Crown parameters'!$G$32, 0)</f>
        <v>#DIV/0!</v>
      </c>
      <c r="M146" s="23" t="e">
        <f>IF('Step 1. Meteorological Inputs'!L161&gt;'Step 3. Saturation Storage'!I146, 'Step 2. Crown parameters'!$G$32*'Step 3. Saturation Storage'!I146-'Step 2. Crown parameters'!$K$32, 0)</f>
        <v>#DIV/0!</v>
      </c>
      <c r="N146" s="23" t="e">
        <f>IF('Step 1. Meteorological Inputs'!L161&gt;'Step 3. Saturation Storage'!I146,'Step 1. Meteorological Inputs'!V161*('Step 1. Meteorological Inputs'!L161-'Step 3. Saturation Storage'!I146),0)</f>
        <v>#DIV/0!</v>
      </c>
      <c r="O146" s="23" t="e">
        <f>IF('Step 1. Meteorological Inputs'!L161&gt;'Step 3. Saturation Storage'!I146,'Step 2. Crown parameters'!$K$32, 0 )</f>
        <v>#DIV/0!</v>
      </c>
      <c r="P146" s="140" t="e">
        <f t="shared" si="7"/>
        <v>#DIV/0!</v>
      </c>
      <c r="Q146" s="122" t="e">
        <f>IF('Step 1. Meteorological Inputs'!L161&lt;'Step 3. Saturation Storage'!J146,'Step 1. Meteorological Inputs'!L161*'Step 2. Crown parameters'!$G$33, 0)</f>
        <v>#DIV/0!</v>
      </c>
      <c r="R146" s="23" t="e">
        <f>IF('Step 1. Meteorological Inputs'!L161&gt;'Step 3. Saturation Storage'!J146, 'Step 2. Crown parameters'!$G$33*'Step 3. Saturation Storage'!J146-'Step 2. Crown parameters'!$K$33, 0)</f>
        <v>#DIV/0!</v>
      </c>
      <c r="S146" s="23" t="e">
        <f>IF('Step 1. Meteorological Inputs'!L161&gt;'Step 3. Saturation Storage'!J146,'Step 1. Meteorological Inputs'!V161*('Step 1. Meteorological Inputs'!L161-'Step 3. Saturation Storage'!J146),0)</f>
        <v>#DIV/0!</v>
      </c>
      <c r="T146" s="23" t="e">
        <f>IF('Step 1. Meteorological Inputs'!L161&gt;'Step 3. Saturation Storage'!J146,'Step 2. Crown parameters'!$K$33, 0 )</f>
        <v>#DIV/0!</v>
      </c>
      <c r="U146" s="140" t="e">
        <f t="shared" si="8"/>
        <v>#DIV/0!</v>
      </c>
      <c r="V146" s="122" t="e">
        <f>IF('Step 1. Meteorological Inputs'!L161&lt;'Step 3. Saturation Storage'!K146,'Step 1. Meteorological Inputs'!L161*'Step 2. Crown parameters'!$G$34, 0)</f>
        <v>#DIV/0!</v>
      </c>
      <c r="W146" s="23" t="e">
        <f>IF('Step 1. Meteorological Inputs'!L161&gt;'Step 3. Saturation Storage'!K146, 'Step 2. Crown parameters'!$G$34*'Step 3. Saturation Storage'!K146-'Step 2. Crown parameters'!$K$34, 0)</f>
        <v>#DIV/0!</v>
      </c>
      <c r="X146" s="23" t="e">
        <f>IF('Step 1. Meteorological Inputs'!L161&gt;'Step 3. Saturation Storage'!K146,'Step 1. Meteorological Inputs'!V161*('Step 1. Meteorological Inputs'!L161-'Step 3. Saturation Storage'!K146),0)</f>
        <v>#DIV/0!</v>
      </c>
      <c r="Y146" s="23" t="e">
        <f>IF('Step 1. Meteorological Inputs'!L161&gt;'Step 3. Saturation Storage'!K146,'Step 2. Crown parameters'!$K$34, 0 )</f>
        <v>#DIV/0!</v>
      </c>
      <c r="Z146" s="140" t="e">
        <f t="shared" si="9"/>
        <v>#DIV/0!</v>
      </c>
      <c r="AA146" s="122" t="e">
        <f>IF('Step 1. Meteorological Inputs'!L161&lt;'Step 3. Saturation Storage'!L146,'Step 1. Meteorological Inputs'!L161*'Step 2. Crown parameters'!$G$35, 0)</f>
        <v>#DIV/0!</v>
      </c>
      <c r="AB146" s="23" t="e">
        <f>IF('Step 1. Meteorological Inputs'!L161&gt;'Step 3. Saturation Storage'!L146, 'Step 2. Crown parameters'!$G$35*'Step 3. Saturation Storage'!L146-'Step 2. Crown parameters'!$K$35, 0)</f>
        <v>#DIV/0!</v>
      </c>
      <c r="AC146" s="23" t="e">
        <f>IF('Step 1. Meteorological Inputs'!L161&gt;'Step 3. Saturation Storage'!L146,'Step 1. Meteorological Inputs'!V161*('Step 1. Meteorological Inputs'!L161-'Step 3. Saturation Storage'!L146),0)</f>
        <v>#DIV/0!</v>
      </c>
      <c r="AD146" s="23" t="e">
        <f>IF('Step 1. Meteorological Inputs'!L161&gt;'Step 3. Saturation Storage'!L146,'Step 2. Crown parameters'!$K$35, 0 )</f>
        <v>#DIV/0!</v>
      </c>
      <c r="AE146" s="140" t="e">
        <f t="shared" si="10"/>
        <v>#DIV/0!</v>
      </c>
      <c r="AF146" s="122" t="e">
        <f>IF('Step 1. Meteorological Inputs'!L161&lt;'Step 3. Saturation Storage'!M146,'Step 1. Meteorological Inputs'!L161*'Step 2. Crown parameters'!$G$36, 0)</f>
        <v>#DIV/0!</v>
      </c>
      <c r="AG146" s="23" t="e">
        <f>IF('Step 1. Meteorological Inputs'!L161&gt;'Step 3. Saturation Storage'!M146, 'Step 2. Crown parameters'!$G$36*'Step 3. Saturation Storage'!M146-'Step 2. Crown parameters'!$K$36, 0)</f>
        <v>#DIV/0!</v>
      </c>
      <c r="AH146" s="23" t="e">
        <f>IF('Step 1. Meteorological Inputs'!L161&gt;'Step 3. Saturation Storage'!M146,'Step 1. Meteorological Inputs'!V161*('Step 1. Meteorological Inputs'!L161-'Step 3. Saturation Storage'!M146),0)</f>
        <v>#DIV/0!</v>
      </c>
      <c r="AI146" s="23" t="e">
        <f>IF('Step 1. Meteorological Inputs'!L161&gt;'Step 3. Saturation Storage'!M146,'Step 2. Crown parameters'!$K$36, 0 )</f>
        <v>#DIV/0!</v>
      </c>
      <c r="AJ146" s="140" t="e">
        <f t="shared" si="12"/>
        <v>#DIV/0!</v>
      </c>
      <c r="AK146" s="66"/>
      <c r="AL146" s="66"/>
      <c r="AM146" s="66"/>
      <c r="AN146" s="66"/>
      <c r="AO146" s="66"/>
      <c r="AP146" s="66"/>
      <c r="AQ146" s="66"/>
      <c r="AR146" s="66"/>
      <c r="AS146" s="66"/>
      <c r="AT146" s="66"/>
      <c r="AU146" s="66"/>
      <c r="AV146" s="66"/>
      <c r="AW146" s="66"/>
      <c r="AX146" s="66"/>
      <c r="AY146" s="66"/>
      <c r="AZ146" s="66"/>
      <c r="BA146" s="66"/>
      <c r="BB146" s="66"/>
      <c r="BC146" s="66"/>
      <c r="BD146" s="66"/>
      <c r="BE146" s="66"/>
      <c r="BF146" s="66"/>
      <c r="BG146" s="66"/>
      <c r="BH146" s="66"/>
      <c r="BI146" s="66"/>
      <c r="BJ146" s="66"/>
      <c r="BK146" s="66"/>
      <c r="BL146" s="66"/>
      <c r="BM146" s="66"/>
      <c r="BN146" s="66"/>
      <c r="BO146" s="66"/>
      <c r="BP146" s="66"/>
      <c r="BQ146" s="66"/>
      <c r="BR146" s="66"/>
      <c r="BS146" s="66"/>
      <c r="BT146" s="66"/>
      <c r="BU146" s="66"/>
      <c r="BV146" s="66"/>
      <c r="BW146" s="66"/>
      <c r="BX146" s="66"/>
      <c r="BY146" s="66"/>
      <c r="BZ146" s="66"/>
      <c r="CA146" s="66"/>
      <c r="CB146" s="66"/>
      <c r="CC146" s="66"/>
      <c r="CD146" s="66"/>
      <c r="CE146" s="66"/>
      <c r="CF146" s="66"/>
      <c r="CG146" s="66"/>
      <c r="CH146" s="66"/>
      <c r="CI146" s="66"/>
      <c r="CJ146" s="66"/>
      <c r="CK146" s="66"/>
      <c r="CL146" s="66"/>
      <c r="CM146" s="66"/>
      <c r="CN146" s="66"/>
      <c r="CO146" s="66"/>
      <c r="CP146" s="66"/>
      <c r="CQ146" s="66"/>
      <c r="CR146" s="66"/>
      <c r="CS146" s="66"/>
      <c r="CT146" s="66"/>
      <c r="CU146" s="66"/>
      <c r="CV146" s="66"/>
      <c r="CW146" s="66"/>
      <c r="CX146" s="66"/>
      <c r="CY146" s="66"/>
      <c r="CZ146" s="66"/>
      <c r="DA146" s="66"/>
      <c r="DB146" s="66"/>
      <c r="DC146" s="66"/>
      <c r="DD146" s="66"/>
      <c r="DE146" s="66"/>
      <c r="DF146" s="66"/>
      <c r="DG146" s="66"/>
      <c r="DH146" s="66"/>
      <c r="DI146" s="66"/>
      <c r="DJ146" s="66"/>
      <c r="DK146" s="66"/>
      <c r="DL146" s="66"/>
      <c r="DM146" s="66"/>
      <c r="DN146" s="66"/>
      <c r="DO146" s="66"/>
      <c r="DP146" s="66"/>
      <c r="DQ146" s="66"/>
      <c r="DR146" s="66"/>
      <c r="DS146" s="66"/>
      <c r="DT146" s="66"/>
      <c r="DU146" s="66"/>
      <c r="DV146" s="66"/>
      <c r="DW146" s="66"/>
      <c r="DX146" s="66"/>
      <c r="DY146" s="66"/>
      <c r="DZ146" s="66"/>
      <c r="EA146" s="66"/>
      <c r="EB146" s="66"/>
      <c r="EC146" s="66"/>
      <c r="ED146" s="66"/>
      <c r="EE146" s="66"/>
      <c r="EF146" s="66"/>
      <c r="EG146" s="66"/>
      <c r="EH146" s="66"/>
      <c r="EI146" s="66"/>
      <c r="EJ146" s="66"/>
      <c r="EK146" s="66"/>
      <c r="EL146" s="66"/>
      <c r="EM146" s="66"/>
      <c r="EN146" s="66"/>
      <c r="EO146" s="66"/>
      <c r="EP146" s="66"/>
      <c r="EQ146" s="66"/>
      <c r="ER146" s="66"/>
      <c r="ES146" s="66"/>
      <c r="ET146" s="66"/>
      <c r="EU146" s="66"/>
      <c r="EV146" s="66"/>
      <c r="EW146" s="66"/>
      <c r="EX146" s="66"/>
      <c r="EY146" s="66"/>
      <c r="EZ146" s="66"/>
      <c r="FA146" s="66"/>
      <c r="FB146" s="66"/>
      <c r="FC146" s="66"/>
      <c r="FD146" s="66"/>
      <c r="FE146" s="66"/>
      <c r="FF146" s="66"/>
      <c r="FG146" s="66"/>
    </row>
    <row r="147" spans="1:163" s="3" customFormat="1" x14ac:dyDescent="0.2">
      <c r="A147" s="59"/>
      <c r="B147" s="60"/>
      <c r="C147" s="60"/>
      <c r="D147" s="122">
        <f>'Step 1. Meteorological Inputs'!D162</f>
        <v>0</v>
      </c>
      <c r="E147" s="23">
        <f>'Step 1. Meteorological Inputs'!E162</f>
        <v>0</v>
      </c>
      <c r="F147" s="140">
        <f>'Step 1. Meteorological Inputs'!F162</f>
        <v>0</v>
      </c>
      <c r="G147" s="122" t="e">
        <f>IF('Step 1. Meteorological Inputs'!L162&lt;'Step 3. Saturation Storage'!H147,'Step 1. Meteorological Inputs'!L162*'Step 2. Crown parameters'!$G$31, 0)</f>
        <v>#DIV/0!</v>
      </c>
      <c r="H147" s="23" t="e">
        <f>IF('Step 1. Meteorological Inputs'!L162&gt;'Step 3. Saturation Storage'!H147, 'Step 2. Crown parameters'!$G$31*'Step 3. Saturation Storage'!H147-'Step 2. Crown parameters'!$K$31, 0)</f>
        <v>#DIV/0!</v>
      </c>
      <c r="I147" s="23" t="e">
        <f>IF('Step 1. Meteorological Inputs'!L162&gt;'Step 3. Saturation Storage'!H147,'Step 1. Meteorological Inputs'!V162*('Step 1. Meteorological Inputs'!L162-'Step 3. Saturation Storage'!H147),0)</f>
        <v>#DIV/0!</v>
      </c>
      <c r="J147" s="23" t="e">
        <f>IF('Step 1. Meteorological Inputs'!L162&gt;'Step 3. Saturation Storage'!H147,'Step 2. Crown parameters'!$K$31, 0 )</f>
        <v>#DIV/0!</v>
      </c>
      <c r="K147" s="140" t="e">
        <f t="shared" si="13"/>
        <v>#DIV/0!</v>
      </c>
      <c r="L147" s="122" t="e">
        <f>IF('Step 1. Meteorological Inputs'!L162&lt;'Step 3. Saturation Storage'!I147,'Step 1. Meteorological Inputs'!L223*'Step 2. Crown parameters'!$G$32, 0)</f>
        <v>#DIV/0!</v>
      </c>
      <c r="M147" s="23" t="e">
        <f>IF('Step 1. Meteorological Inputs'!L162&gt;'Step 3. Saturation Storage'!I147, 'Step 2. Crown parameters'!$G$32*'Step 3. Saturation Storage'!I147-'Step 2. Crown parameters'!$K$32, 0)</f>
        <v>#DIV/0!</v>
      </c>
      <c r="N147" s="23" t="e">
        <f>IF('Step 1. Meteorological Inputs'!L162&gt;'Step 3. Saturation Storage'!I147,'Step 1. Meteorological Inputs'!V162*('Step 1. Meteorological Inputs'!L162-'Step 3. Saturation Storage'!I147),0)</f>
        <v>#DIV/0!</v>
      </c>
      <c r="O147" s="23" t="e">
        <f>IF('Step 1. Meteorological Inputs'!L162&gt;'Step 3. Saturation Storage'!I147,'Step 2. Crown parameters'!$K$32, 0 )</f>
        <v>#DIV/0!</v>
      </c>
      <c r="P147" s="140" t="e">
        <f t="shared" si="7"/>
        <v>#DIV/0!</v>
      </c>
      <c r="Q147" s="122" t="e">
        <f>IF('Step 1. Meteorological Inputs'!L162&lt;'Step 3. Saturation Storage'!J147,'Step 1. Meteorological Inputs'!L162*'Step 2. Crown parameters'!$G$33, 0)</f>
        <v>#DIV/0!</v>
      </c>
      <c r="R147" s="23" t="e">
        <f>IF('Step 1. Meteorological Inputs'!L162&gt;'Step 3. Saturation Storage'!J147, 'Step 2. Crown parameters'!$G$33*'Step 3. Saturation Storage'!J147-'Step 2. Crown parameters'!$K$33, 0)</f>
        <v>#DIV/0!</v>
      </c>
      <c r="S147" s="23" t="e">
        <f>IF('Step 1. Meteorological Inputs'!L162&gt;'Step 3. Saturation Storage'!J147,'Step 1. Meteorological Inputs'!V162*('Step 1. Meteorological Inputs'!L162-'Step 3. Saturation Storage'!J147),0)</f>
        <v>#DIV/0!</v>
      </c>
      <c r="T147" s="23" t="e">
        <f>IF('Step 1. Meteorological Inputs'!L162&gt;'Step 3. Saturation Storage'!J147,'Step 2. Crown parameters'!$K$33, 0 )</f>
        <v>#DIV/0!</v>
      </c>
      <c r="U147" s="140" t="e">
        <f t="shared" si="8"/>
        <v>#DIV/0!</v>
      </c>
      <c r="V147" s="122" t="e">
        <f>IF('Step 1. Meteorological Inputs'!L162&lt;'Step 3. Saturation Storage'!K147,'Step 1. Meteorological Inputs'!L162*'Step 2. Crown parameters'!$G$34, 0)</f>
        <v>#DIV/0!</v>
      </c>
      <c r="W147" s="23" t="e">
        <f>IF('Step 1. Meteorological Inputs'!L162&gt;'Step 3. Saturation Storage'!K147, 'Step 2. Crown parameters'!$G$34*'Step 3. Saturation Storage'!K147-'Step 2. Crown parameters'!$K$34, 0)</f>
        <v>#DIV/0!</v>
      </c>
      <c r="X147" s="23" t="e">
        <f>IF('Step 1. Meteorological Inputs'!L162&gt;'Step 3. Saturation Storage'!K147,'Step 1. Meteorological Inputs'!V162*('Step 1. Meteorological Inputs'!L162-'Step 3. Saturation Storage'!K147),0)</f>
        <v>#DIV/0!</v>
      </c>
      <c r="Y147" s="23" t="e">
        <f>IF('Step 1. Meteorological Inputs'!L162&gt;'Step 3. Saturation Storage'!K147,'Step 2. Crown parameters'!$K$34, 0 )</f>
        <v>#DIV/0!</v>
      </c>
      <c r="Z147" s="140" t="e">
        <f t="shared" si="9"/>
        <v>#DIV/0!</v>
      </c>
      <c r="AA147" s="122" t="e">
        <f>IF('Step 1. Meteorological Inputs'!L162&lt;'Step 3. Saturation Storage'!L147,'Step 1. Meteorological Inputs'!L162*'Step 2. Crown parameters'!$G$35, 0)</f>
        <v>#DIV/0!</v>
      </c>
      <c r="AB147" s="23" t="e">
        <f>IF('Step 1. Meteorological Inputs'!L162&gt;'Step 3. Saturation Storage'!L147, 'Step 2. Crown parameters'!$G$35*'Step 3. Saturation Storage'!L147-'Step 2. Crown parameters'!$K$35, 0)</f>
        <v>#DIV/0!</v>
      </c>
      <c r="AC147" s="23" t="e">
        <f>IF('Step 1. Meteorological Inputs'!L162&gt;'Step 3. Saturation Storage'!L147,'Step 1. Meteorological Inputs'!V162*('Step 1. Meteorological Inputs'!L162-'Step 3. Saturation Storage'!L147),0)</f>
        <v>#DIV/0!</v>
      </c>
      <c r="AD147" s="23" t="e">
        <f>IF('Step 1. Meteorological Inputs'!L162&gt;'Step 3. Saturation Storage'!L147,'Step 2. Crown parameters'!$K$35, 0 )</f>
        <v>#DIV/0!</v>
      </c>
      <c r="AE147" s="140" t="e">
        <f t="shared" si="10"/>
        <v>#DIV/0!</v>
      </c>
      <c r="AF147" s="122" t="e">
        <f>IF('Step 1. Meteorological Inputs'!L162&lt;'Step 3. Saturation Storage'!M147,'Step 1. Meteorological Inputs'!L162*'Step 2. Crown parameters'!$G$36, 0)</f>
        <v>#DIV/0!</v>
      </c>
      <c r="AG147" s="23" t="e">
        <f>IF('Step 1. Meteorological Inputs'!L162&gt;'Step 3. Saturation Storage'!M147, 'Step 2. Crown parameters'!$G$36*'Step 3. Saturation Storage'!M147-'Step 2. Crown parameters'!$K$36, 0)</f>
        <v>#DIV/0!</v>
      </c>
      <c r="AH147" s="23" t="e">
        <f>IF('Step 1. Meteorological Inputs'!L162&gt;'Step 3. Saturation Storage'!M147,'Step 1. Meteorological Inputs'!V162*('Step 1. Meteorological Inputs'!L162-'Step 3. Saturation Storage'!M147),0)</f>
        <v>#DIV/0!</v>
      </c>
      <c r="AI147" s="23" t="e">
        <f>IF('Step 1. Meteorological Inputs'!L162&gt;'Step 3. Saturation Storage'!M147,'Step 2. Crown parameters'!$K$36, 0 )</f>
        <v>#DIV/0!</v>
      </c>
      <c r="AJ147" s="140" t="e">
        <f t="shared" si="12"/>
        <v>#DIV/0!</v>
      </c>
      <c r="AK147" s="66"/>
      <c r="AL147" s="66"/>
      <c r="AM147" s="66"/>
      <c r="AN147" s="66"/>
      <c r="AO147" s="66"/>
      <c r="AP147" s="66"/>
      <c r="AQ147" s="66"/>
      <c r="AR147" s="66"/>
      <c r="AS147" s="66"/>
      <c r="AT147" s="66"/>
      <c r="AU147" s="66"/>
      <c r="AV147" s="66"/>
      <c r="AW147" s="66"/>
      <c r="AX147" s="66"/>
      <c r="AY147" s="66"/>
      <c r="AZ147" s="66"/>
      <c r="BA147" s="66"/>
      <c r="BB147" s="66"/>
      <c r="BC147" s="66"/>
      <c r="BD147" s="66"/>
      <c r="BE147" s="66"/>
      <c r="BF147" s="66"/>
      <c r="BG147" s="66"/>
      <c r="BH147" s="66"/>
      <c r="BI147" s="66"/>
      <c r="BJ147" s="66"/>
      <c r="BK147" s="66"/>
      <c r="BL147" s="66"/>
      <c r="BM147" s="66"/>
      <c r="BN147" s="66"/>
      <c r="BO147" s="66"/>
      <c r="BP147" s="66"/>
      <c r="BQ147" s="66"/>
      <c r="BR147" s="66"/>
      <c r="BS147" s="66"/>
      <c r="BT147" s="66"/>
      <c r="BU147" s="66"/>
      <c r="BV147" s="66"/>
      <c r="BW147" s="66"/>
      <c r="BX147" s="66"/>
      <c r="BY147" s="66"/>
      <c r="BZ147" s="66"/>
      <c r="CA147" s="66"/>
      <c r="CB147" s="66"/>
      <c r="CC147" s="66"/>
      <c r="CD147" s="66"/>
      <c r="CE147" s="66"/>
      <c r="CF147" s="66"/>
      <c r="CG147" s="66"/>
      <c r="CH147" s="66"/>
      <c r="CI147" s="66"/>
      <c r="CJ147" s="66"/>
      <c r="CK147" s="66"/>
      <c r="CL147" s="66"/>
      <c r="CM147" s="66"/>
      <c r="CN147" s="66"/>
      <c r="CO147" s="66"/>
      <c r="CP147" s="66"/>
      <c r="CQ147" s="66"/>
      <c r="CR147" s="66"/>
      <c r="CS147" s="66"/>
      <c r="CT147" s="66"/>
      <c r="CU147" s="66"/>
      <c r="CV147" s="66"/>
      <c r="CW147" s="66"/>
      <c r="CX147" s="66"/>
      <c r="CY147" s="66"/>
      <c r="CZ147" s="66"/>
      <c r="DA147" s="66"/>
      <c r="DB147" s="66"/>
      <c r="DC147" s="66"/>
      <c r="DD147" s="66"/>
      <c r="DE147" s="66"/>
      <c r="DF147" s="66"/>
      <c r="DG147" s="66"/>
      <c r="DH147" s="66"/>
      <c r="DI147" s="66"/>
      <c r="DJ147" s="66"/>
      <c r="DK147" s="66"/>
      <c r="DL147" s="66"/>
      <c r="DM147" s="66"/>
      <c r="DN147" s="66"/>
      <c r="DO147" s="66"/>
      <c r="DP147" s="66"/>
      <c r="DQ147" s="66"/>
      <c r="DR147" s="66"/>
      <c r="DS147" s="66"/>
      <c r="DT147" s="66"/>
      <c r="DU147" s="66"/>
      <c r="DV147" s="66"/>
      <c r="DW147" s="66"/>
      <c r="DX147" s="66"/>
      <c r="DY147" s="66"/>
      <c r="DZ147" s="66"/>
      <c r="EA147" s="66"/>
      <c r="EB147" s="66"/>
      <c r="EC147" s="66"/>
      <c r="ED147" s="66"/>
      <c r="EE147" s="66"/>
      <c r="EF147" s="66"/>
      <c r="EG147" s="66"/>
      <c r="EH147" s="66"/>
      <c r="EI147" s="66"/>
      <c r="EJ147" s="66"/>
      <c r="EK147" s="66"/>
      <c r="EL147" s="66"/>
      <c r="EM147" s="66"/>
      <c r="EN147" s="66"/>
      <c r="EO147" s="66"/>
      <c r="EP147" s="66"/>
      <c r="EQ147" s="66"/>
      <c r="ER147" s="66"/>
      <c r="ES147" s="66"/>
      <c r="ET147" s="66"/>
      <c r="EU147" s="66"/>
      <c r="EV147" s="66"/>
      <c r="EW147" s="66"/>
      <c r="EX147" s="66"/>
      <c r="EY147" s="66"/>
      <c r="EZ147" s="66"/>
      <c r="FA147" s="66"/>
      <c r="FB147" s="66"/>
      <c r="FC147" s="66"/>
      <c r="FD147" s="66"/>
      <c r="FE147" s="66"/>
      <c r="FF147" s="66"/>
      <c r="FG147" s="66"/>
    </row>
    <row r="148" spans="1:163" s="3" customFormat="1" x14ac:dyDescent="0.2">
      <c r="A148" s="59"/>
      <c r="B148" s="60"/>
      <c r="C148" s="60"/>
      <c r="D148" s="122">
        <f>'Step 1. Meteorological Inputs'!D163</f>
        <v>0</v>
      </c>
      <c r="E148" s="23">
        <f>'Step 1. Meteorological Inputs'!E163</f>
        <v>0</v>
      </c>
      <c r="F148" s="140">
        <f>'Step 1. Meteorological Inputs'!F163</f>
        <v>0</v>
      </c>
      <c r="G148" s="122" t="e">
        <f>IF('Step 1. Meteorological Inputs'!L163&lt;'Step 3. Saturation Storage'!H148,'Step 1. Meteorological Inputs'!L163*'Step 2. Crown parameters'!$G$31, 0)</f>
        <v>#DIV/0!</v>
      </c>
      <c r="H148" s="23" t="e">
        <f>IF('Step 1. Meteorological Inputs'!L163&gt;'Step 3. Saturation Storage'!H148, 'Step 2. Crown parameters'!$G$31*'Step 3. Saturation Storage'!H148-'Step 2. Crown parameters'!$K$31, 0)</f>
        <v>#DIV/0!</v>
      </c>
      <c r="I148" s="23" t="e">
        <f>IF('Step 1. Meteorological Inputs'!L163&gt;'Step 3. Saturation Storage'!H148,'Step 1. Meteorological Inputs'!V163*('Step 1. Meteorological Inputs'!L163-'Step 3. Saturation Storage'!H148),0)</f>
        <v>#DIV/0!</v>
      </c>
      <c r="J148" s="23" t="e">
        <f>IF('Step 1. Meteorological Inputs'!L163&gt;'Step 3. Saturation Storage'!H148,'Step 2. Crown parameters'!$K$31, 0 )</f>
        <v>#DIV/0!</v>
      </c>
      <c r="K148" s="140" t="e">
        <f t="shared" si="13"/>
        <v>#DIV/0!</v>
      </c>
      <c r="L148" s="122" t="e">
        <f>IF('Step 1. Meteorological Inputs'!L163&lt;'Step 3. Saturation Storage'!I148,'Step 1. Meteorological Inputs'!L224*'Step 2. Crown parameters'!$G$32, 0)</f>
        <v>#DIV/0!</v>
      </c>
      <c r="M148" s="23" t="e">
        <f>IF('Step 1. Meteorological Inputs'!L163&gt;'Step 3. Saturation Storage'!I148, 'Step 2. Crown parameters'!$G$32*'Step 3. Saturation Storage'!I148-'Step 2. Crown parameters'!$K$32, 0)</f>
        <v>#DIV/0!</v>
      </c>
      <c r="N148" s="23" t="e">
        <f>IF('Step 1. Meteorological Inputs'!L163&gt;'Step 3. Saturation Storage'!I148,'Step 1. Meteorological Inputs'!V163*('Step 1. Meteorological Inputs'!L163-'Step 3. Saturation Storage'!I148),0)</f>
        <v>#DIV/0!</v>
      </c>
      <c r="O148" s="23" t="e">
        <f>IF('Step 1. Meteorological Inputs'!L163&gt;'Step 3. Saturation Storage'!I148,'Step 2. Crown parameters'!$K$32, 0 )</f>
        <v>#DIV/0!</v>
      </c>
      <c r="P148" s="140" t="e">
        <f t="shared" si="7"/>
        <v>#DIV/0!</v>
      </c>
      <c r="Q148" s="122" t="e">
        <f>IF('Step 1. Meteorological Inputs'!L163&lt;'Step 3. Saturation Storage'!J148,'Step 1. Meteorological Inputs'!L163*'Step 2. Crown parameters'!$G$33, 0)</f>
        <v>#DIV/0!</v>
      </c>
      <c r="R148" s="23" t="e">
        <f>IF('Step 1. Meteorological Inputs'!L163&gt;'Step 3. Saturation Storage'!J148, 'Step 2. Crown parameters'!$G$33*'Step 3. Saturation Storage'!J148-'Step 2. Crown parameters'!$K$33, 0)</f>
        <v>#DIV/0!</v>
      </c>
      <c r="S148" s="23" t="e">
        <f>IF('Step 1. Meteorological Inputs'!L163&gt;'Step 3. Saturation Storage'!J148,'Step 1. Meteorological Inputs'!V163*('Step 1. Meteorological Inputs'!L163-'Step 3. Saturation Storage'!J148),0)</f>
        <v>#DIV/0!</v>
      </c>
      <c r="T148" s="23" t="e">
        <f>IF('Step 1. Meteorological Inputs'!L163&gt;'Step 3. Saturation Storage'!J148,'Step 2. Crown parameters'!$K$33, 0 )</f>
        <v>#DIV/0!</v>
      </c>
      <c r="U148" s="140" t="e">
        <f t="shared" si="8"/>
        <v>#DIV/0!</v>
      </c>
      <c r="V148" s="122" t="e">
        <f>IF('Step 1. Meteorological Inputs'!L163&lt;'Step 3. Saturation Storage'!K148,'Step 1. Meteorological Inputs'!L163*'Step 2. Crown parameters'!$G$34, 0)</f>
        <v>#DIV/0!</v>
      </c>
      <c r="W148" s="23" t="e">
        <f>IF('Step 1. Meteorological Inputs'!L163&gt;'Step 3. Saturation Storage'!K148, 'Step 2. Crown parameters'!$G$34*'Step 3. Saturation Storage'!K148-'Step 2. Crown parameters'!$K$34, 0)</f>
        <v>#DIV/0!</v>
      </c>
      <c r="X148" s="23" t="e">
        <f>IF('Step 1. Meteorological Inputs'!L163&gt;'Step 3. Saturation Storage'!K148,'Step 1. Meteorological Inputs'!V163*('Step 1. Meteorological Inputs'!L163-'Step 3. Saturation Storage'!K148),0)</f>
        <v>#DIV/0!</v>
      </c>
      <c r="Y148" s="23" t="e">
        <f>IF('Step 1. Meteorological Inputs'!L163&gt;'Step 3. Saturation Storage'!K148,'Step 2. Crown parameters'!$K$34, 0 )</f>
        <v>#DIV/0!</v>
      </c>
      <c r="Z148" s="140" t="e">
        <f t="shared" si="9"/>
        <v>#DIV/0!</v>
      </c>
      <c r="AA148" s="122" t="e">
        <f>IF('Step 1. Meteorological Inputs'!L163&lt;'Step 3. Saturation Storage'!L148,'Step 1. Meteorological Inputs'!L163*'Step 2. Crown parameters'!$G$35, 0)</f>
        <v>#DIV/0!</v>
      </c>
      <c r="AB148" s="23" t="e">
        <f>IF('Step 1. Meteorological Inputs'!L163&gt;'Step 3. Saturation Storage'!L148, 'Step 2. Crown parameters'!$G$35*'Step 3. Saturation Storage'!L148-'Step 2. Crown parameters'!$K$35, 0)</f>
        <v>#DIV/0!</v>
      </c>
      <c r="AC148" s="23" t="e">
        <f>IF('Step 1. Meteorological Inputs'!L163&gt;'Step 3. Saturation Storage'!L148,'Step 1. Meteorological Inputs'!V163*('Step 1. Meteorological Inputs'!L163-'Step 3. Saturation Storage'!L148),0)</f>
        <v>#DIV/0!</v>
      </c>
      <c r="AD148" s="23" t="e">
        <f>IF('Step 1. Meteorological Inputs'!L163&gt;'Step 3. Saturation Storage'!L148,'Step 2. Crown parameters'!$K$35, 0 )</f>
        <v>#DIV/0!</v>
      </c>
      <c r="AE148" s="140" t="e">
        <f t="shared" si="10"/>
        <v>#DIV/0!</v>
      </c>
      <c r="AF148" s="122" t="e">
        <f>IF('Step 1. Meteorological Inputs'!L163&lt;'Step 3. Saturation Storage'!M148,'Step 1. Meteorological Inputs'!L163*'Step 2. Crown parameters'!$G$36, 0)</f>
        <v>#DIV/0!</v>
      </c>
      <c r="AG148" s="23" t="e">
        <f>IF('Step 1. Meteorological Inputs'!L163&gt;'Step 3. Saturation Storage'!M148, 'Step 2. Crown parameters'!$G$36*'Step 3. Saturation Storage'!M148-'Step 2. Crown parameters'!$K$36, 0)</f>
        <v>#DIV/0!</v>
      </c>
      <c r="AH148" s="23" t="e">
        <f>IF('Step 1. Meteorological Inputs'!L163&gt;'Step 3. Saturation Storage'!M148,'Step 1. Meteorological Inputs'!V163*('Step 1. Meteorological Inputs'!L163-'Step 3. Saturation Storage'!M148),0)</f>
        <v>#DIV/0!</v>
      </c>
      <c r="AI148" s="23" t="e">
        <f>IF('Step 1. Meteorological Inputs'!L163&gt;'Step 3. Saturation Storage'!M148,'Step 2. Crown parameters'!$K$36, 0 )</f>
        <v>#DIV/0!</v>
      </c>
      <c r="AJ148" s="140" t="e">
        <f t="shared" si="12"/>
        <v>#DIV/0!</v>
      </c>
      <c r="AK148" s="66"/>
      <c r="AL148" s="66"/>
      <c r="AM148" s="66"/>
      <c r="AN148" s="66"/>
      <c r="AO148" s="66"/>
      <c r="AP148" s="66"/>
      <c r="AQ148" s="66"/>
      <c r="AR148" s="66"/>
      <c r="AS148" s="66"/>
      <c r="AT148" s="66"/>
      <c r="AU148" s="66"/>
      <c r="AV148" s="66"/>
      <c r="AW148" s="66"/>
      <c r="AX148" s="66"/>
      <c r="AY148" s="66"/>
      <c r="AZ148" s="66"/>
      <c r="BA148" s="66"/>
      <c r="BB148" s="66"/>
      <c r="BC148" s="66"/>
      <c r="BD148" s="66"/>
      <c r="BE148" s="66"/>
      <c r="BF148" s="66"/>
      <c r="BG148" s="66"/>
      <c r="BH148" s="66"/>
      <c r="BI148" s="66"/>
      <c r="BJ148" s="66"/>
      <c r="BK148" s="66"/>
      <c r="BL148" s="66"/>
      <c r="BM148" s="66"/>
      <c r="BN148" s="66"/>
      <c r="BO148" s="66"/>
      <c r="BP148" s="66"/>
      <c r="BQ148" s="66"/>
      <c r="BR148" s="66"/>
      <c r="BS148" s="66"/>
      <c r="BT148" s="66"/>
      <c r="BU148" s="66"/>
      <c r="BV148" s="66"/>
      <c r="BW148" s="66"/>
      <c r="BX148" s="66"/>
      <c r="BY148" s="66"/>
      <c r="BZ148" s="66"/>
      <c r="CA148" s="66"/>
      <c r="CB148" s="66"/>
      <c r="CC148" s="66"/>
      <c r="CD148" s="66"/>
      <c r="CE148" s="66"/>
      <c r="CF148" s="66"/>
      <c r="CG148" s="66"/>
      <c r="CH148" s="66"/>
      <c r="CI148" s="66"/>
      <c r="CJ148" s="66"/>
      <c r="CK148" s="66"/>
      <c r="CL148" s="66"/>
      <c r="CM148" s="66"/>
      <c r="CN148" s="66"/>
      <c r="CO148" s="66"/>
      <c r="CP148" s="66"/>
      <c r="CQ148" s="66"/>
      <c r="CR148" s="66"/>
      <c r="CS148" s="66"/>
      <c r="CT148" s="66"/>
      <c r="CU148" s="66"/>
      <c r="CV148" s="66"/>
      <c r="CW148" s="66"/>
      <c r="CX148" s="66"/>
      <c r="CY148" s="66"/>
      <c r="CZ148" s="66"/>
      <c r="DA148" s="66"/>
      <c r="DB148" s="66"/>
      <c r="DC148" s="66"/>
      <c r="DD148" s="66"/>
      <c r="DE148" s="66"/>
      <c r="DF148" s="66"/>
      <c r="DG148" s="66"/>
      <c r="DH148" s="66"/>
      <c r="DI148" s="66"/>
      <c r="DJ148" s="66"/>
      <c r="DK148" s="66"/>
      <c r="DL148" s="66"/>
      <c r="DM148" s="66"/>
      <c r="DN148" s="66"/>
      <c r="DO148" s="66"/>
      <c r="DP148" s="66"/>
      <c r="DQ148" s="66"/>
      <c r="DR148" s="66"/>
      <c r="DS148" s="66"/>
      <c r="DT148" s="66"/>
      <c r="DU148" s="66"/>
      <c r="DV148" s="66"/>
      <c r="DW148" s="66"/>
      <c r="DX148" s="66"/>
      <c r="DY148" s="66"/>
      <c r="DZ148" s="66"/>
      <c r="EA148" s="66"/>
      <c r="EB148" s="66"/>
      <c r="EC148" s="66"/>
      <c r="ED148" s="66"/>
      <c r="EE148" s="66"/>
      <c r="EF148" s="66"/>
      <c r="EG148" s="66"/>
      <c r="EH148" s="66"/>
      <c r="EI148" s="66"/>
      <c r="EJ148" s="66"/>
      <c r="EK148" s="66"/>
      <c r="EL148" s="66"/>
      <c r="EM148" s="66"/>
      <c r="EN148" s="66"/>
      <c r="EO148" s="66"/>
      <c r="EP148" s="66"/>
      <c r="EQ148" s="66"/>
      <c r="ER148" s="66"/>
      <c r="ES148" s="66"/>
      <c r="ET148" s="66"/>
      <c r="EU148" s="66"/>
      <c r="EV148" s="66"/>
      <c r="EW148" s="66"/>
      <c r="EX148" s="66"/>
      <c r="EY148" s="66"/>
      <c r="EZ148" s="66"/>
      <c r="FA148" s="66"/>
      <c r="FB148" s="66"/>
      <c r="FC148" s="66"/>
      <c r="FD148" s="66"/>
      <c r="FE148" s="66"/>
      <c r="FF148" s="66"/>
      <c r="FG148" s="66"/>
    </row>
    <row r="149" spans="1:163" s="3" customFormat="1" x14ac:dyDescent="0.2">
      <c r="A149" s="59"/>
      <c r="B149" s="60"/>
      <c r="C149" s="60"/>
      <c r="D149" s="122">
        <f>'Step 1. Meteorological Inputs'!D164</f>
        <v>0</v>
      </c>
      <c r="E149" s="23">
        <f>'Step 1. Meteorological Inputs'!E164</f>
        <v>0</v>
      </c>
      <c r="F149" s="140">
        <f>'Step 1. Meteorological Inputs'!F164</f>
        <v>0</v>
      </c>
      <c r="G149" s="122" t="e">
        <f>IF('Step 1. Meteorological Inputs'!L164&lt;'Step 3. Saturation Storage'!H149,'Step 1. Meteorological Inputs'!L164*'Step 2. Crown parameters'!$G$31, 0)</f>
        <v>#DIV/0!</v>
      </c>
      <c r="H149" s="23" t="e">
        <f>IF('Step 1. Meteorological Inputs'!L164&gt;'Step 3. Saturation Storage'!H149, 'Step 2. Crown parameters'!$G$31*'Step 3. Saturation Storage'!H149-'Step 2. Crown parameters'!$K$31, 0)</f>
        <v>#DIV/0!</v>
      </c>
      <c r="I149" s="23" t="e">
        <f>IF('Step 1. Meteorological Inputs'!L164&gt;'Step 3. Saturation Storage'!H149,'Step 1. Meteorological Inputs'!V164*('Step 1. Meteorological Inputs'!L164-'Step 3. Saturation Storage'!H149),0)</f>
        <v>#DIV/0!</v>
      </c>
      <c r="J149" s="23" t="e">
        <f>IF('Step 1. Meteorological Inputs'!L164&gt;'Step 3. Saturation Storage'!H149,'Step 2. Crown parameters'!$K$31, 0 )</f>
        <v>#DIV/0!</v>
      </c>
      <c r="K149" s="140" t="e">
        <f t="shared" si="13"/>
        <v>#DIV/0!</v>
      </c>
      <c r="L149" s="122" t="e">
        <f>IF('Step 1. Meteorological Inputs'!L164&lt;'Step 3. Saturation Storage'!I149,'Step 1. Meteorological Inputs'!L225*'Step 2. Crown parameters'!$G$32, 0)</f>
        <v>#DIV/0!</v>
      </c>
      <c r="M149" s="23" t="e">
        <f>IF('Step 1. Meteorological Inputs'!L164&gt;'Step 3. Saturation Storage'!I149, 'Step 2. Crown parameters'!$G$32*'Step 3. Saturation Storage'!I149-'Step 2. Crown parameters'!$K$32, 0)</f>
        <v>#DIV/0!</v>
      </c>
      <c r="N149" s="23" t="e">
        <f>IF('Step 1. Meteorological Inputs'!L164&gt;'Step 3. Saturation Storage'!I149,'Step 1. Meteorological Inputs'!V164*('Step 1. Meteorological Inputs'!L164-'Step 3. Saturation Storage'!I149),0)</f>
        <v>#DIV/0!</v>
      </c>
      <c r="O149" s="23" t="e">
        <f>IF('Step 1. Meteorological Inputs'!L164&gt;'Step 3. Saturation Storage'!I149,'Step 2. Crown parameters'!$K$32, 0 )</f>
        <v>#DIV/0!</v>
      </c>
      <c r="P149" s="140" t="e">
        <f t="shared" si="7"/>
        <v>#DIV/0!</v>
      </c>
      <c r="Q149" s="122" t="e">
        <f>IF('Step 1. Meteorological Inputs'!L164&lt;'Step 3. Saturation Storage'!J149,'Step 1. Meteorological Inputs'!L164*'Step 2. Crown parameters'!$G$33, 0)</f>
        <v>#DIV/0!</v>
      </c>
      <c r="R149" s="23" t="e">
        <f>IF('Step 1. Meteorological Inputs'!L164&gt;'Step 3. Saturation Storage'!J149, 'Step 2. Crown parameters'!$G$33*'Step 3. Saturation Storage'!J149-'Step 2. Crown parameters'!$K$33, 0)</f>
        <v>#DIV/0!</v>
      </c>
      <c r="S149" s="23" t="e">
        <f>IF('Step 1. Meteorological Inputs'!L164&gt;'Step 3. Saturation Storage'!J149,'Step 1. Meteorological Inputs'!V164*('Step 1. Meteorological Inputs'!L164-'Step 3. Saturation Storage'!J149),0)</f>
        <v>#DIV/0!</v>
      </c>
      <c r="T149" s="23" t="e">
        <f>IF('Step 1. Meteorological Inputs'!L164&gt;'Step 3. Saturation Storage'!J149,'Step 2. Crown parameters'!$K$33, 0 )</f>
        <v>#DIV/0!</v>
      </c>
      <c r="U149" s="140" t="e">
        <f t="shared" si="8"/>
        <v>#DIV/0!</v>
      </c>
      <c r="V149" s="122" t="e">
        <f>IF('Step 1. Meteorological Inputs'!L164&lt;'Step 3. Saturation Storage'!K149,'Step 1. Meteorological Inputs'!L164*'Step 2. Crown parameters'!$G$34, 0)</f>
        <v>#DIV/0!</v>
      </c>
      <c r="W149" s="23" t="e">
        <f>IF('Step 1. Meteorological Inputs'!L164&gt;'Step 3. Saturation Storage'!K149, 'Step 2. Crown parameters'!$G$34*'Step 3. Saturation Storage'!K149-'Step 2. Crown parameters'!$K$34, 0)</f>
        <v>#DIV/0!</v>
      </c>
      <c r="X149" s="23" t="e">
        <f>IF('Step 1. Meteorological Inputs'!L164&gt;'Step 3. Saturation Storage'!K149,'Step 1. Meteorological Inputs'!V164*('Step 1. Meteorological Inputs'!L164-'Step 3. Saturation Storage'!K149),0)</f>
        <v>#DIV/0!</v>
      </c>
      <c r="Y149" s="23" t="e">
        <f>IF('Step 1. Meteorological Inputs'!L164&gt;'Step 3. Saturation Storage'!K149,'Step 2. Crown parameters'!$K$34, 0 )</f>
        <v>#DIV/0!</v>
      </c>
      <c r="Z149" s="140" t="e">
        <f t="shared" si="9"/>
        <v>#DIV/0!</v>
      </c>
      <c r="AA149" s="122" t="e">
        <f>IF('Step 1. Meteorological Inputs'!L164&lt;'Step 3. Saturation Storage'!L149,'Step 1. Meteorological Inputs'!L164*'Step 2. Crown parameters'!$G$35, 0)</f>
        <v>#DIV/0!</v>
      </c>
      <c r="AB149" s="23" t="e">
        <f>IF('Step 1. Meteorological Inputs'!L164&gt;'Step 3. Saturation Storage'!L149, 'Step 2. Crown parameters'!$G$35*'Step 3. Saturation Storage'!L149-'Step 2. Crown parameters'!$K$35, 0)</f>
        <v>#DIV/0!</v>
      </c>
      <c r="AC149" s="23" t="e">
        <f>IF('Step 1. Meteorological Inputs'!L164&gt;'Step 3. Saturation Storage'!L149,'Step 1. Meteorological Inputs'!V164*('Step 1. Meteorological Inputs'!L164-'Step 3. Saturation Storage'!L149),0)</f>
        <v>#DIV/0!</v>
      </c>
      <c r="AD149" s="23" t="e">
        <f>IF('Step 1. Meteorological Inputs'!L164&gt;'Step 3. Saturation Storage'!L149,'Step 2. Crown parameters'!$K$35, 0 )</f>
        <v>#DIV/0!</v>
      </c>
      <c r="AE149" s="140" t="e">
        <f t="shared" si="10"/>
        <v>#DIV/0!</v>
      </c>
      <c r="AF149" s="122" t="e">
        <f>IF('Step 1. Meteorological Inputs'!L164&lt;'Step 3. Saturation Storage'!M149,'Step 1. Meteorological Inputs'!L164*'Step 2. Crown parameters'!$G$36, 0)</f>
        <v>#DIV/0!</v>
      </c>
      <c r="AG149" s="23" t="e">
        <f>IF('Step 1. Meteorological Inputs'!L164&gt;'Step 3. Saturation Storage'!M149, 'Step 2. Crown parameters'!$G$36*'Step 3. Saturation Storage'!M149-'Step 2. Crown parameters'!$K$36, 0)</f>
        <v>#DIV/0!</v>
      </c>
      <c r="AH149" s="23" t="e">
        <f>IF('Step 1. Meteorological Inputs'!L164&gt;'Step 3. Saturation Storage'!M149,'Step 1. Meteorological Inputs'!V164*('Step 1. Meteorological Inputs'!L164-'Step 3. Saturation Storage'!M149),0)</f>
        <v>#DIV/0!</v>
      </c>
      <c r="AI149" s="23" t="e">
        <f>IF('Step 1. Meteorological Inputs'!L164&gt;'Step 3. Saturation Storage'!M149,'Step 2. Crown parameters'!$K$36, 0 )</f>
        <v>#DIV/0!</v>
      </c>
      <c r="AJ149" s="140" t="e">
        <f t="shared" si="12"/>
        <v>#DIV/0!</v>
      </c>
      <c r="AK149" s="66"/>
      <c r="AL149" s="66"/>
      <c r="AM149" s="66"/>
      <c r="AN149" s="66"/>
      <c r="AO149" s="66"/>
      <c r="AP149" s="66"/>
      <c r="AQ149" s="66"/>
      <c r="AR149" s="66"/>
      <c r="AS149" s="66"/>
      <c r="AT149" s="66"/>
      <c r="AU149" s="66"/>
      <c r="AV149" s="66"/>
      <c r="AW149" s="66"/>
      <c r="AX149" s="66"/>
      <c r="AY149" s="66"/>
      <c r="AZ149" s="66"/>
      <c r="BA149" s="66"/>
      <c r="BB149" s="66"/>
      <c r="BC149" s="66"/>
      <c r="BD149" s="66"/>
      <c r="BE149" s="66"/>
      <c r="BF149" s="66"/>
      <c r="BG149" s="66"/>
      <c r="BH149" s="66"/>
      <c r="BI149" s="66"/>
      <c r="BJ149" s="66"/>
      <c r="BK149" s="66"/>
      <c r="BL149" s="66"/>
      <c r="BM149" s="66"/>
      <c r="BN149" s="66"/>
      <c r="BO149" s="66"/>
      <c r="BP149" s="66"/>
      <c r="BQ149" s="66"/>
      <c r="BR149" s="66"/>
      <c r="BS149" s="66"/>
      <c r="BT149" s="66"/>
      <c r="BU149" s="66"/>
      <c r="BV149" s="66"/>
      <c r="BW149" s="66"/>
      <c r="BX149" s="66"/>
      <c r="BY149" s="66"/>
      <c r="BZ149" s="66"/>
      <c r="CA149" s="66"/>
      <c r="CB149" s="66"/>
      <c r="CC149" s="66"/>
      <c r="CD149" s="66"/>
      <c r="CE149" s="66"/>
      <c r="CF149" s="66"/>
      <c r="CG149" s="66"/>
      <c r="CH149" s="66"/>
      <c r="CI149" s="66"/>
      <c r="CJ149" s="66"/>
      <c r="CK149" s="66"/>
      <c r="CL149" s="66"/>
      <c r="CM149" s="66"/>
      <c r="CN149" s="66"/>
      <c r="CO149" s="66"/>
      <c r="CP149" s="66"/>
      <c r="CQ149" s="66"/>
      <c r="CR149" s="66"/>
      <c r="CS149" s="66"/>
      <c r="CT149" s="66"/>
      <c r="CU149" s="66"/>
      <c r="CV149" s="66"/>
      <c r="CW149" s="66"/>
      <c r="CX149" s="66"/>
      <c r="CY149" s="66"/>
      <c r="CZ149" s="66"/>
      <c r="DA149" s="66"/>
      <c r="DB149" s="66"/>
      <c r="DC149" s="66"/>
      <c r="DD149" s="66"/>
      <c r="DE149" s="66"/>
      <c r="DF149" s="66"/>
      <c r="DG149" s="66"/>
      <c r="DH149" s="66"/>
      <c r="DI149" s="66"/>
      <c r="DJ149" s="66"/>
      <c r="DK149" s="66"/>
      <c r="DL149" s="66"/>
      <c r="DM149" s="66"/>
      <c r="DN149" s="66"/>
      <c r="DO149" s="66"/>
      <c r="DP149" s="66"/>
      <c r="DQ149" s="66"/>
      <c r="DR149" s="66"/>
      <c r="DS149" s="66"/>
      <c r="DT149" s="66"/>
      <c r="DU149" s="66"/>
      <c r="DV149" s="66"/>
      <c r="DW149" s="66"/>
      <c r="DX149" s="66"/>
      <c r="DY149" s="66"/>
      <c r="DZ149" s="66"/>
      <c r="EA149" s="66"/>
      <c r="EB149" s="66"/>
      <c r="EC149" s="66"/>
      <c r="ED149" s="66"/>
      <c r="EE149" s="66"/>
      <c r="EF149" s="66"/>
      <c r="EG149" s="66"/>
      <c r="EH149" s="66"/>
      <c r="EI149" s="66"/>
      <c r="EJ149" s="66"/>
      <c r="EK149" s="66"/>
      <c r="EL149" s="66"/>
      <c r="EM149" s="66"/>
      <c r="EN149" s="66"/>
      <c r="EO149" s="66"/>
      <c r="EP149" s="66"/>
      <c r="EQ149" s="66"/>
      <c r="ER149" s="66"/>
      <c r="ES149" s="66"/>
      <c r="ET149" s="66"/>
      <c r="EU149" s="66"/>
      <c r="EV149" s="66"/>
      <c r="EW149" s="66"/>
      <c r="EX149" s="66"/>
      <c r="EY149" s="66"/>
      <c r="EZ149" s="66"/>
      <c r="FA149" s="66"/>
      <c r="FB149" s="66"/>
      <c r="FC149" s="66"/>
      <c r="FD149" s="66"/>
      <c r="FE149" s="66"/>
      <c r="FF149" s="66"/>
      <c r="FG149" s="66"/>
    </row>
    <row r="150" spans="1:163" s="3" customFormat="1" x14ac:dyDescent="0.2">
      <c r="A150" s="59"/>
      <c r="B150" s="60"/>
      <c r="C150" s="60"/>
      <c r="D150" s="122">
        <f>'Step 1. Meteorological Inputs'!D165</f>
        <v>0</v>
      </c>
      <c r="E150" s="23">
        <f>'Step 1. Meteorological Inputs'!E165</f>
        <v>0</v>
      </c>
      <c r="F150" s="140">
        <f>'Step 1. Meteorological Inputs'!F165</f>
        <v>0</v>
      </c>
      <c r="G150" s="122" t="e">
        <f>IF('Step 1. Meteorological Inputs'!L165&lt;'Step 3. Saturation Storage'!H150,'Step 1. Meteorological Inputs'!L165*'Step 2. Crown parameters'!$G$31, 0)</f>
        <v>#DIV/0!</v>
      </c>
      <c r="H150" s="23" t="e">
        <f>IF('Step 1. Meteorological Inputs'!L165&gt;'Step 3. Saturation Storage'!H150, 'Step 2. Crown parameters'!$G$31*'Step 3. Saturation Storage'!H150-'Step 2. Crown parameters'!$K$31, 0)</f>
        <v>#DIV/0!</v>
      </c>
      <c r="I150" s="23" t="e">
        <f>IF('Step 1. Meteorological Inputs'!L165&gt;'Step 3. Saturation Storage'!H150,'Step 1. Meteorological Inputs'!V165*('Step 1. Meteorological Inputs'!L165-'Step 3. Saturation Storage'!H150),0)</f>
        <v>#DIV/0!</v>
      </c>
      <c r="J150" s="23" t="e">
        <f>IF('Step 1. Meteorological Inputs'!L165&gt;'Step 3. Saturation Storage'!H150,'Step 2. Crown parameters'!$K$31, 0 )</f>
        <v>#DIV/0!</v>
      </c>
      <c r="K150" s="140" t="e">
        <f t="shared" si="13"/>
        <v>#DIV/0!</v>
      </c>
      <c r="L150" s="122" t="e">
        <f>IF('Step 1. Meteorological Inputs'!L165&lt;'Step 3. Saturation Storage'!I150,'Step 1. Meteorological Inputs'!L226*'Step 2. Crown parameters'!$G$32, 0)</f>
        <v>#DIV/0!</v>
      </c>
      <c r="M150" s="23" t="e">
        <f>IF('Step 1. Meteorological Inputs'!L165&gt;'Step 3. Saturation Storage'!I150, 'Step 2. Crown parameters'!$G$32*'Step 3. Saturation Storage'!I150-'Step 2. Crown parameters'!$K$32, 0)</f>
        <v>#DIV/0!</v>
      </c>
      <c r="N150" s="23" t="e">
        <f>IF('Step 1. Meteorological Inputs'!L165&gt;'Step 3. Saturation Storage'!I150,'Step 1. Meteorological Inputs'!V165*('Step 1. Meteorological Inputs'!L165-'Step 3. Saturation Storage'!I150),0)</f>
        <v>#DIV/0!</v>
      </c>
      <c r="O150" s="23" t="e">
        <f>IF('Step 1. Meteorological Inputs'!L165&gt;'Step 3. Saturation Storage'!I150,'Step 2. Crown parameters'!$K$32, 0 )</f>
        <v>#DIV/0!</v>
      </c>
      <c r="P150" s="140" t="e">
        <f t="shared" si="7"/>
        <v>#DIV/0!</v>
      </c>
      <c r="Q150" s="122" t="e">
        <f>IF('Step 1. Meteorological Inputs'!L165&lt;'Step 3. Saturation Storage'!J150,'Step 1. Meteorological Inputs'!L165*'Step 2. Crown parameters'!$G$33, 0)</f>
        <v>#DIV/0!</v>
      </c>
      <c r="R150" s="23" t="e">
        <f>IF('Step 1. Meteorological Inputs'!L165&gt;'Step 3. Saturation Storage'!J150, 'Step 2. Crown parameters'!$G$33*'Step 3. Saturation Storage'!J150-'Step 2. Crown parameters'!$K$33, 0)</f>
        <v>#DIV/0!</v>
      </c>
      <c r="S150" s="23" t="e">
        <f>IF('Step 1. Meteorological Inputs'!L165&gt;'Step 3. Saturation Storage'!J150,'Step 1. Meteorological Inputs'!V165*('Step 1. Meteorological Inputs'!L165-'Step 3. Saturation Storage'!J150),0)</f>
        <v>#DIV/0!</v>
      </c>
      <c r="T150" s="23" t="e">
        <f>IF('Step 1. Meteorological Inputs'!L165&gt;'Step 3. Saturation Storage'!J150,'Step 2. Crown parameters'!$K$33, 0 )</f>
        <v>#DIV/0!</v>
      </c>
      <c r="U150" s="140" t="e">
        <f t="shared" si="8"/>
        <v>#DIV/0!</v>
      </c>
      <c r="V150" s="122" t="e">
        <f>IF('Step 1. Meteorological Inputs'!L165&lt;'Step 3. Saturation Storage'!K150,'Step 1. Meteorological Inputs'!L165*'Step 2. Crown parameters'!$G$34, 0)</f>
        <v>#DIV/0!</v>
      </c>
      <c r="W150" s="23" t="e">
        <f>IF('Step 1. Meteorological Inputs'!L165&gt;'Step 3. Saturation Storage'!K150, 'Step 2. Crown parameters'!$G$34*'Step 3. Saturation Storage'!K150-'Step 2. Crown parameters'!$K$34, 0)</f>
        <v>#DIV/0!</v>
      </c>
      <c r="X150" s="23" t="e">
        <f>IF('Step 1. Meteorological Inputs'!L165&gt;'Step 3. Saturation Storage'!K150,'Step 1. Meteorological Inputs'!V165*('Step 1. Meteorological Inputs'!L165-'Step 3. Saturation Storage'!K150),0)</f>
        <v>#DIV/0!</v>
      </c>
      <c r="Y150" s="23" t="e">
        <f>IF('Step 1. Meteorological Inputs'!L165&gt;'Step 3. Saturation Storage'!K150,'Step 2. Crown parameters'!$K$34, 0 )</f>
        <v>#DIV/0!</v>
      </c>
      <c r="Z150" s="140" t="e">
        <f t="shared" si="9"/>
        <v>#DIV/0!</v>
      </c>
      <c r="AA150" s="122" t="e">
        <f>IF('Step 1. Meteorological Inputs'!L165&lt;'Step 3. Saturation Storage'!L150,'Step 1. Meteorological Inputs'!L165*'Step 2. Crown parameters'!$G$35, 0)</f>
        <v>#DIV/0!</v>
      </c>
      <c r="AB150" s="23" t="e">
        <f>IF('Step 1. Meteorological Inputs'!L165&gt;'Step 3. Saturation Storage'!L150, 'Step 2. Crown parameters'!$G$35*'Step 3. Saturation Storage'!L150-'Step 2. Crown parameters'!$K$35, 0)</f>
        <v>#DIV/0!</v>
      </c>
      <c r="AC150" s="23" t="e">
        <f>IF('Step 1. Meteorological Inputs'!L165&gt;'Step 3. Saturation Storage'!L150,'Step 1. Meteorological Inputs'!V165*('Step 1. Meteorological Inputs'!L165-'Step 3. Saturation Storage'!L150),0)</f>
        <v>#DIV/0!</v>
      </c>
      <c r="AD150" s="23" t="e">
        <f>IF('Step 1. Meteorological Inputs'!L165&gt;'Step 3. Saturation Storage'!L150,'Step 2. Crown parameters'!$K$35, 0 )</f>
        <v>#DIV/0!</v>
      </c>
      <c r="AE150" s="140" t="e">
        <f t="shared" si="10"/>
        <v>#DIV/0!</v>
      </c>
      <c r="AF150" s="122" t="e">
        <f>IF('Step 1. Meteorological Inputs'!L165&lt;'Step 3. Saturation Storage'!M150,'Step 1. Meteorological Inputs'!L165*'Step 2. Crown parameters'!$G$36, 0)</f>
        <v>#DIV/0!</v>
      </c>
      <c r="AG150" s="23" t="e">
        <f>IF('Step 1. Meteorological Inputs'!L165&gt;'Step 3. Saturation Storage'!M150, 'Step 2. Crown parameters'!$G$36*'Step 3. Saturation Storage'!M150-'Step 2. Crown parameters'!$K$36, 0)</f>
        <v>#DIV/0!</v>
      </c>
      <c r="AH150" s="23" t="e">
        <f>IF('Step 1. Meteorological Inputs'!L165&gt;'Step 3. Saturation Storage'!M150,'Step 1. Meteorological Inputs'!V165*('Step 1. Meteorological Inputs'!L165-'Step 3. Saturation Storage'!M150),0)</f>
        <v>#DIV/0!</v>
      </c>
      <c r="AI150" s="23" t="e">
        <f>IF('Step 1. Meteorological Inputs'!L165&gt;'Step 3. Saturation Storage'!M150,'Step 2. Crown parameters'!$K$36, 0 )</f>
        <v>#DIV/0!</v>
      </c>
      <c r="AJ150" s="140" t="e">
        <f t="shared" si="12"/>
        <v>#DIV/0!</v>
      </c>
      <c r="AK150" s="66"/>
      <c r="AL150" s="66"/>
      <c r="AM150" s="66"/>
      <c r="AN150" s="66"/>
      <c r="AO150" s="66"/>
      <c r="AP150" s="66"/>
      <c r="AQ150" s="66"/>
      <c r="AR150" s="66"/>
      <c r="AS150" s="66"/>
      <c r="AT150" s="66"/>
      <c r="AU150" s="66"/>
      <c r="AV150" s="66"/>
      <c r="AW150" s="66"/>
      <c r="AX150" s="66"/>
      <c r="AY150" s="66"/>
      <c r="AZ150" s="66"/>
      <c r="BA150" s="66"/>
      <c r="BB150" s="66"/>
      <c r="BC150" s="66"/>
      <c r="BD150" s="66"/>
      <c r="BE150" s="66"/>
      <c r="BF150" s="66"/>
      <c r="BG150" s="66"/>
      <c r="BH150" s="66"/>
      <c r="BI150" s="66"/>
      <c r="BJ150" s="66"/>
      <c r="BK150" s="66"/>
      <c r="BL150" s="66"/>
      <c r="BM150" s="66"/>
      <c r="BN150" s="66"/>
      <c r="BO150" s="66"/>
      <c r="BP150" s="66"/>
      <c r="BQ150" s="66"/>
      <c r="BR150" s="66"/>
      <c r="BS150" s="66"/>
      <c r="BT150" s="66"/>
      <c r="BU150" s="66"/>
      <c r="BV150" s="66"/>
      <c r="BW150" s="66"/>
      <c r="BX150" s="66"/>
      <c r="BY150" s="66"/>
      <c r="BZ150" s="66"/>
      <c r="CA150" s="66"/>
      <c r="CB150" s="66"/>
      <c r="CC150" s="66"/>
      <c r="CD150" s="66"/>
      <c r="CE150" s="66"/>
      <c r="CF150" s="66"/>
      <c r="CG150" s="66"/>
      <c r="CH150" s="66"/>
      <c r="CI150" s="66"/>
      <c r="CJ150" s="66"/>
      <c r="CK150" s="66"/>
      <c r="CL150" s="66"/>
      <c r="CM150" s="66"/>
      <c r="CN150" s="66"/>
      <c r="CO150" s="66"/>
      <c r="CP150" s="66"/>
      <c r="CQ150" s="66"/>
      <c r="CR150" s="66"/>
      <c r="CS150" s="66"/>
      <c r="CT150" s="66"/>
      <c r="CU150" s="66"/>
      <c r="CV150" s="66"/>
      <c r="CW150" s="66"/>
      <c r="CX150" s="66"/>
      <c r="CY150" s="66"/>
      <c r="CZ150" s="66"/>
      <c r="DA150" s="66"/>
      <c r="DB150" s="66"/>
      <c r="DC150" s="66"/>
      <c r="DD150" s="66"/>
      <c r="DE150" s="66"/>
      <c r="DF150" s="66"/>
      <c r="DG150" s="66"/>
      <c r="DH150" s="66"/>
      <c r="DI150" s="66"/>
      <c r="DJ150" s="66"/>
      <c r="DK150" s="66"/>
      <c r="DL150" s="66"/>
      <c r="DM150" s="66"/>
      <c r="DN150" s="66"/>
      <c r="DO150" s="66"/>
      <c r="DP150" s="66"/>
      <c r="DQ150" s="66"/>
      <c r="DR150" s="66"/>
      <c r="DS150" s="66"/>
      <c r="DT150" s="66"/>
      <c r="DU150" s="66"/>
      <c r="DV150" s="66"/>
      <c r="DW150" s="66"/>
      <c r="DX150" s="66"/>
      <c r="DY150" s="66"/>
      <c r="DZ150" s="66"/>
      <c r="EA150" s="66"/>
      <c r="EB150" s="66"/>
      <c r="EC150" s="66"/>
      <c r="ED150" s="66"/>
      <c r="EE150" s="66"/>
      <c r="EF150" s="66"/>
      <c r="EG150" s="66"/>
      <c r="EH150" s="66"/>
      <c r="EI150" s="66"/>
      <c r="EJ150" s="66"/>
      <c r="EK150" s="66"/>
      <c r="EL150" s="66"/>
      <c r="EM150" s="66"/>
      <c r="EN150" s="66"/>
      <c r="EO150" s="66"/>
      <c r="EP150" s="66"/>
      <c r="EQ150" s="66"/>
      <c r="ER150" s="66"/>
      <c r="ES150" s="66"/>
      <c r="ET150" s="66"/>
      <c r="EU150" s="66"/>
      <c r="EV150" s="66"/>
      <c r="EW150" s="66"/>
      <c r="EX150" s="66"/>
      <c r="EY150" s="66"/>
      <c r="EZ150" s="66"/>
      <c r="FA150" s="66"/>
      <c r="FB150" s="66"/>
      <c r="FC150" s="66"/>
      <c r="FD150" s="66"/>
      <c r="FE150" s="66"/>
      <c r="FF150" s="66"/>
      <c r="FG150" s="66"/>
    </row>
    <row r="151" spans="1:163" s="3" customFormat="1" x14ac:dyDescent="0.2">
      <c r="A151" s="59"/>
      <c r="B151" s="60"/>
      <c r="C151" s="60"/>
      <c r="D151" s="122">
        <f>'Step 1. Meteorological Inputs'!D166</f>
        <v>0</v>
      </c>
      <c r="E151" s="23">
        <f>'Step 1. Meteorological Inputs'!E166</f>
        <v>0</v>
      </c>
      <c r="F151" s="140">
        <f>'Step 1. Meteorological Inputs'!F166</f>
        <v>0</v>
      </c>
      <c r="G151" s="122" t="e">
        <f>IF('Step 1. Meteorological Inputs'!L166&lt;'Step 3. Saturation Storage'!H151,'Step 1. Meteorological Inputs'!L166*'Step 2. Crown parameters'!$G$31, 0)</f>
        <v>#DIV/0!</v>
      </c>
      <c r="H151" s="23" t="e">
        <f>IF('Step 1. Meteorological Inputs'!L166&gt;'Step 3. Saturation Storage'!H151, 'Step 2. Crown parameters'!$G$31*'Step 3. Saturation Storage'!H151-'Step 2. Crown parameters'!$K$31, 0)</f>
        <v>#DIV/0!</v>
      </c>
      <c r="I151" s="23" t="e">
        <f>IF('Step 1. Meteorological Inputs'!L166&gt;'Step 3. Saturation Storage'!H151,'Step 1. Meteorological Inputs'!V166*('Step 1. Meteorological Inputs'!L166-'Step 3. Saturation Storage'!H151),0)</f>
        <v>#DIV/0!</v>
      </c>
      <c r="J151" s="23" t="e">
        <f>IF('Step 1. Meteorological Inputs'!L166&gt;'Step 3. Saturation Storage'!H151,'Step 2. Crown parameters'!$K$31, 0 )</f>
        <v>#DIV/0!</v>
      </c>
      <c r="K151" s="140" t="e">
        <f t="shared" si="13"/>
        <v>#DIV/0!</v>
      </c>
      <c r="L151" s="122" t="e">
        <f>IF('Step 1. Meteorological Inputs'!L166&lt;'Step 3. Saturation Storage'!I151,'Step 1. Meteorological Inputs'!L227*'Step 2. Crown parameters'!$G$32, 0)</f>
        <v>#DIV/0!</v>
      </c>
      <c r="M151" s="23" t="e">
        <f>IF('Step 1. Meteorological Inputs'!L166&gt;'Step 3. Saturation Storage'!I151, 'Step 2. Crown parameters'!$G$32*'Step 3. Saturation Storage'!I151-'Step 2. Crown parameters'!$K$32, 0)</f>
        <v>#DIV/0!</v>
      </c>
      <c r="N151" s="23" t="e">
        <f>IF('Step 1. Meteorological Inputs'!L166&gt;'Step 3. Saturation Storage'!I151,'Step 1. Meteorological Inputs'!V166*('Step 1. Meteorological Inputs'!L166-'Step 3. Saturation Storage'!I151),0)</f>
        <v>#DIV/0!</v>
      </c>
      <c r="O151" s="23" t="e">
        <f>IF('Step 1. Meteorological Inputs'!L166&gt;'Step 3. Saturation Storage'!I151,'Step 2. Crown parameters'!$K$32, 0 )</f>
        <v>#DIV/0!</v>
      </c>
      <c r="P151" s="140" t="e">
        <f t="shared" si="7"/>
        <v>#DIV/0!</v>
      </c>
      <c r="Q151" s="122" t="e">
        <f>IF('Step 1. Meteorological Inputs'!L166&lt;'Step 3. Saturation Storage'!J151,'Step 1. Meteorological Inputs'!L166*'Step 2. Crown parameters'!$G$33, 0)</f>
        <v>#DIV/0!</v>
      </c>
      <c r="R151" s="23" t="e">
        <f>IF('Step 1. Meteorological Inputs'!L166&gt;'Step 3. Saturation Storage'!J151, 'Step 2. Crown parameters'!$G$33*'Step 3. Saturation Storage'!J151-'Step 2. Crown parameters'!$K$33, 0)</f>
        <v>#DIV/0!</v>
      </c>
      <c r="S151" s="23" t="e">
        <f>IF('Step 1. Meteorological Inputs'!L166&gt;'Step 3. Saturation Storage'!J151,'Step 1. Meteorological Inputs'!V166*('Step 1. Meteorological Inputs'!L166-'Step 3. Saturation Storage'!J151),0)</f>
        <v>#DIV/0!</v>
      </c>
      <c r="T151" s="23" t="e">
        <f>IF('Step 1. Meteorological Inputs'!L166&gt;'Step 3. Saturation Storage'!J151,'Step 2. Crown parameters'!$K$33, 0 )</f>
        <v>#DIV/0!</v>
      </c>
      <c r="U151" s="140" t="e">
        <f t="shared" si="8"/>
        <v>#DIV/0!</v>
      </c>
      <c r="V151" s="122" t="e">
        <f>IF('Step 1. Meteorological Inputs'!L166&lt;'Step 3. Saturation Storage'!K151,'Step 1. Meteorological Inputs'!L166*'Step 2. Crown parameters'!$G$34, 0)</f>
        <v>#DIV/0!</v>
      </c>
      <c r="W151" s="23" t="e">
        <f>IF('Step 1. Meteorological Inputs'!L166&gt;'Step 3. Saturation Storage'!K151, 'Step 2. Crown parameters'!$G$34*'Step 3. Saturation Storage'!K151-'Step 2. Crown parameters'!$K$34, 0)</f>
        <v>#DIV/0!</v>
      </c>
      <c r="X151" s="23" t="e">
        <f>IF('Step 1. Meteorological Inputs'!L166&gt;'Step 3. Saturation Storage'!K151,'Step 1. Meteorological Inputs'!V166*('Step 1. Meteorological Inputs'!L166-'Step 3. Saturation Storage'!K151),0)</f>
        <v>#DIV/0!</v>
      </c>
      <c r="Y151" s="23" t="e">
        <f>IF('Step 1. Meteorological Inputs'!L166&gt;'Step 3. Saturation Storage'!K151,'Step 2. Crown parameters'!$K$34, 0 )</f>
        <v>#DIV/0!</v>
      </c>
      <c r="Z151" s="140" t="e">
        <f t="shared" si="9"/>
        <v>#DIV/0!</v>
      </c>
      <c r="AA151" s="122" t="e">
        <f>IF('Step 1. Meteorological Inputs'!L166&lt;'Step 3. Saturation Storage'!L151,'Step 1. Meteorological Inputs'!L166*'Step 2. Crown parameters'!$G$35, 0)</f>
        <v>#DIV/0!</v>
      </c>
      <c r="AB151" s="23" t="e">
        <f>IF('Step 1. Meteorological Inputs'!L166&gt;'Step 3. Saturation Storage'!L151, 'Step 2. Crown parameters'!$G$35*'Step 3. Saturation Storage'!L151-'Step 2. Crown parameters'!$K$35, 0)</f>
        <v>#DIV/0!</v>
      </c>
      <c r="AC151" s="23" t="e">
        <f>IF('Step 1. Meteorological Inputs'!L166&gt;'Step 3. Saturation Storage'!L151,'Step 1. Meteorological Inputs'!V166*('Step 1. Meteorological Inputs'!L166-'Step 3. Saturation Storage'!L151),0)</f>
        <v>#DIV/0!</v>
      </c>
      <c r="AD151" s="23" t="e">
        <f>IF('Step 1. Meteorological Inputs'!L166&gt;'Step 3. Saturation Storage'!L151,'Step 2. Crown parameters'!$K$35, 0 )</f>
        <v>#DIV/0!</v>
      </c>
      <c r="AE151" s="140" t="e">
        <f t="shared" si="10"/>
        <v>#DIV/0!</v>
      </c>
      <c r="AF151" s="122" t="e">
        <f>IF('Step 1. Meteorological Inputs'!L166&lt;'Step 3. Saturation Storage'!M151,'Step 1. Meteorological Inputs'!L166*'Step 2. Crown parameters'!$G$36, 0)</f>
        <v>#DIV/0!</v>
      </c>
      <c r="AG151" s="23" t="e">
        <f>IF('Step 1. Meteorological Inputs'!L166&gt;'Step 3. Saturation Storage'!M151, 'Step 2. Crown parameters'!$G$36*'Step 3. Saturation Storage'!M151-'Step 2. Crown parameters'!$K$36, 0)</f>
        <v>#DIV/0!</v>
      </c>
      <c r="AH151" s="23" t="e">
        <f>IF('Step 1. Meteorological Inputs'!L166&gt;'Step 3. Saturation Storage'!M151,'Step 1. Meteorological Inputs'!V166*('Step 1. Meteorological Inputs'!L166-'Step 3. Saturation Storage'!M151),0)</f>
        <v>#DIV/0!</v>
      </c>
      <c r="AI151" s="23" t="e">
        <f>IF('Step 1. Meteorological Inputs'!L166&gt;'Step 3. Saturation Storage'!M151,'Step 2. Crown parameters'!$K$36, 0 )</f>
        <v>#DIV/0!</v>
      </c>
      <c r="AJ151" s="140" t="e">
        <f t="shared" si="12"/>
        <v>#DIV/0!</v>
      </c>
      <c r="AK151" s="66"/>
      <c r="AL151" s="66"/>
      <c r="AM151" s="66"/>
      <c r="AN151" s="66"/>
      <c r="AO151" s="66"/>
      <c r="AP151" s="66"/>
      <c r="AQ151" s="66"/>
      <c r="AR151" s="66"/>
      <c r="AS151" s="66"/>
      <c r="AT151" s="66"/>
      <c r="AU151" s="66"/>
      <c r="AV151" s="66"/>
      <c r="AW151" s="66"/>
      <c r="AX151" s="66"/>
      <c r="AY151" s="66"/>
      <c r="AZ151" s="66"/>
      <c r="BA151" s="66"/>
      <c r="BB151" s="66"/>
      <c r="BC151" s="66"/>
      <c r="BD151" s="66"/>
      <c r="BE151" s="66"/>
      <c r="BF151" s="66"/>
      <c r="BG151" s="66"/>
      <c r="BH151" s="66"/>
      <c r="BI151" s="66"/>
      <c r="BJ151" s="66"/>
      <c r="BK151" s="66"/>
      <c r="BL151" s="66"/>
      <c r="BM151" s="66"/>
      <c r="BN151" s="66"/>
      <c r="BO151" s="66"/>
      <c r="BP151" s="66"/>
      <c r="BQ151" s="66"/>
      <c r="BR151" s="66"/>
      <c r="BS151" s="66"/>
      <c r="BT151" s="66"/>
      <c r="BU151" s="66"/>
      <c r="BV151" s="66"/>
      <c r="BW151" s="66"/>
      <c r="BX151" s="66"/>
      <c r="BY151" s="66"/>
      <c r="BZ151" s="66"/>
      <c r="CA151" s="66"/>
      <c r="CB151" s="66"/>
      <c r="CC151" s="66"/>
      <c r="CD151" s="66"/>
      <c r="CE151" s="66"/>
      <c r="CF151" s="66"/>
      <c r="CG151" s="66"/>
      <c r="CH151" s="66"/>
      <c r="CI151" s="66"/>
      <c r="CJ151" s="66"/>
      <c r="CK151" s="66"/>
      <c r="CL151" s="66"/>
      <c r="CM151" s="66"/>
      <c r="CN151" s="66"/>
      <c r="CO151" s="66"/>
      <c r="CP151" s="66"/>
      <c r="CQ151" s="66"/>
      <c r="CR151" s="66"/>
      <c r="CS151" s="66"/>
      <c r="CT151" s="66"/>
      <c r="CU151" s="66"/>
      <c r="CV151" s="66"/>
      <c r="CW151" s="66"/>
      <c r="CX151" s="66"/>
      <c r="CY151" s="66"/>
      <c r="CZ151" s="66"/>
      <c r="DA151" s="66"/>
      <c r="DB151" s="66"/>
      <c r="DC151" s="66"/>
      <c r="DD151" s="66"/>
      <c r="DE151" s="66"/>
      <c r="DF151" s="66"/>
      <c r="DG151" s="66"/>
      <c r="DH151" s="66"/>
      <c r="DI151" s="66"/>
      <c r="DJ151" s="66"/>
      <c r="DK151" s="66"/>
      <c r="DL151" s="66"/>
      <c r="DM151" s="66"/>
      <c r="DN151" s="66"/>
      <c r="DO151" s="66"/>
      <c r="DP151" s="66"/>
      <c r="DQ151" s="66"/>
      <c r="DR151" s="66"/>
      <c r="DS151" s="66"/>
      <c r="DT151" s="66"/>
      <c r="DU151" s="66"/>
      <c r="DV151" s="66"/>
      <c r="DW151" s="66"/>
      <c r="DX151" s="66"/>
      <c r="DY151" s="66"/>
      <c r="DZ151" s="66"/>
      <c r="EA151" s="66"/>
      <c r="EB151" s="66"/>
      <c r="EC151" s="66"/>
      <c r="ED151" s="66"/>
      <c r="EE151" s="66"/>
      <c r="EF151" s="66"/>
      <c r="EG151" s="66"/>
      <c r="EH151" s="66"/>
      <c r="EI151" s="66"/>
      <c r="EJ151" s="66"/>
      <c r="EK151" s="66"/>
      <c r="EL151" s="66"/>
      <c r="EM151" s="66"/>
      <c r="EN151" s="66"/>
      <c r="EO151" s="66"/>
      <c r="EP151" s="66"/>
      <c r="EQ151" s="66"/>
      <c r="ER151" s="66"/>
      <c r="ES151" s="66"/>
      <c r="ET151" s="66"/>
      <c r="EU151" s="66"/>
      <c r="EV151" s="66"/>
      <c r="EW151" s="66"/>
      <c r="EX151" s="66"/>
      <c r="EY151" s="66"/>
      <c r="EZ151" s="66"/>
      <c r="FA151" s="66"/>
      <c r="FB151" s="66"/>
      <c r="FC151" s="66"/>
      <c r="FD151" s="66"/>
      <c r="FE151" s="66"/>
      <c r="FF151" s="66"/>
      <c r="FG151" s="66"/>
    </row>
    <row r="152" spans="1:163" s="35" customFormat="1" x14ac:dyDescent="0.2">
      <c r="A152" s="59"/>
      <c r="B152" s="60"/>
      <c r="C152" s="60"/>
      <c r="D152" s="124">
        <f>'Step 1. Meteorological Inputs'!D167</f>
        <v>0</v>
      </c>
      <c r="E152" s="20">
        <f>'Step 1. Meteorological Inputs'!E167</f>
        <v>0</v>
      </c>
      <c r="F152" s="141">
        <f>'Step 1. Meteorological Inputs'!F167</f>
        <v>0</v>
      </c>
      <c r="G152" s="124" t="e">
        <f>IF('Step 1. Meteorological Inputs'!L167&lt;'Step 3. Saturation Storage'!H152,'Step 1. Meteorological Inputs'!L167*'Step 2. Crown parameters'!$G$37, 0)</f>
        <v>#DIV/0!</v>
      </c>
      <c r="H152" s="20" t="e">
        <f>IF('Step 1. Meteorological Inputs'!L167&gt;'Step 3. Saturation Storage'!H152, 'Step 2. Crown parameters'!$G$37*'Step 3. Saturation Storage'!H152-'Step 2. Crown parameters'!$K$37, 0)</f>
        <v>#DIV/0!</v>
      </c>
      <c r="I152" s="20" t="e">
        <f>IF('Step 1. Meteorological Inputs'!L167&gt;'Step 3. Saturation Storage'!H152,'Step 1. Meteorological Inputs'!V167*('Step 1. Meteorological Inputs'!L167-'Step 3. Saturation Storage'!H152),0)</f>
        <v>#DIV/0!</v>
      </c>
      <c r="J152" s="20" t="e">
        <f>IF('Step 1. Meteorological Inputs'!L167&gt;'Step 3. Saturation Storage'!H152,'Step 2. Crown parameters'!$K$37, 0 )</f>
        <v>#DIV/0!</v>
      </c>
      <c r="K152" s="141" t="e">
        <f t="shared" ref="K152:K196" si="14">G152+H152+I152+J152</f>
        <v>#DIV/0!</v>
      </c>
      <c r="L152" s="124" t="e">
        <f>IF('Step 1. Meteorological Inputs'!L167&lt;'Step 3. Saturation Storage'!I152,'Step 1. Meteorological Inputs'!L203*'Step 2. Crown parameters'!$G$38, 0)</f>
        <v>#DIV/0!</v>
      </c>
      <c r="M152" s="20" t="e">
        <f>IF('Step 1. Meteorological Inputs'!L167&gt;'Step 3. Saturation Storage'!I152, 'Step 2. Crown parameters'!$G$38*'Step 3. Saturation Storage'!I152-'Step 2. Crown parameters'!$K$38, 0)</f>
        <v>#DIV/0!</v>
      </c>
      <c r="N152" s="20" t="e">
        <f>IF('Step 1. Meteorological Inputs'!L167&gt;'Step 3. Saturation Storage'!I152,'Step 1. Meteorological Inputs'!V167*('Step 1. Meteorological Inputs'!L167-'Step 3. Saturation Storage'!I152),0)</f>
        <v>#DIV/0!</v>
      </c>
      <c r="O152" s="20" t="e">
        <f>IF('Step 1. Meteorological Inputs'!L167&gt;'Step 3. Saturation Storage'!I152,'Step 2. Crown parameters'!$K$38, 0 )</f>
        <v>#DIV/0!</v>
      </c>
      <c r="P152" s="141" t="e">
        <f t="shared" si="7"/>
        <v>#DIV/0!</v>
      </c>
      <c r="Q152" s="124" t="e">
        <f>IF('Step 1. Meteorological Inputs'!L167&lt;'Step 3. Saturation Storage'!J152,'Step 1. Meteorological Inputs'!L167*'Step 2. Crown parameters'!$G$39, 0)</f>
        <v>#DIV/0!</v>
      </c>
      <c r="R152" s="20" t="e">
        <f>IF('Step 1. Meteorological Inputs'!L167&gt;'Step 3. Saturation Storage'!J152, 'Step 2. Crown parameters'!$G$39*'Step 3. Saturation Storage'!J152-'Step 2. Crown parameters'!$K$39, 0)</f>
        <v>#DIV/0!</v>
      </c>
      <c r="S152" s="20" t="e">
        <f>IF('Step 1. Meteorological Inputs'!L167&gt;'Step 3. Saturation Storage'!J152,'Step 1. Meteorological Inputs'!V167*('Step 1. Meteorological Inputs'!L167-'Step 3. Saturation Storage'!J152),0)</f>
        <v>#DIV/0!</v>
      </c>
      <c r="T152" s="20" t="e">
        <f>IF('Step 1. Meteorological Inputs'!L167&gt;'Step 3. Saturation Storage'!J152,'Step 2. Crown parameters'!$K$39, 0 )</f>
        <v>#DIV/0!</v>
      </c>
      <c r="U152" s="141" t="e">
        <f t="shared" si="8"/>
        <v>#DIV/0!</v>
      </c>
      <c r="V152" s="124" t="e">
        <f>IF('Step 1. Meteorological Inputs'!L167&lt;'Step 3. Saturation Storage'!K152,'Step 1. Meteorological Inputs'!L167*'Step 2. Crown parameters'!$G$40, 0)</f>
        <v>#DIV/0!</v>
      </c>
      <c r="W152" s="20" t="e">
        <f>IF('Step 1. Meteorological Inputs'!L167&gt;'Step 3. Saturation Storage'!K152, 'Step 2. Crown parameters'!$G$40*'Step 3. Saturation Storage'!K152-'Step 2. Crown parameters'!$K$40, 0)</f>
        <v>#DIV/0!</v>
      </c>
      <c r="X152" s="20" t="e">
        <f>IF('Step 1. Meteorological Inputs'!L167&gt;'Step 3. Saturation Storage'!K152,'Step 1. Meteorological Inputs'!V167*('Step 1. Meteorological Inputs'!L167-'Step 3. Saturation Storage'!K152),0)</f>
        <v>#DIV/0!</v>
      </c>
      <c r="Y152" s="20" t="e">
        <f>IF('Step 1. Meteorological Inputs'!L167&gt;'Step 3. Saturation Storage'!K152,'Step 2. Crown parameters'!$K$40, 0 )</f>
        <v>#DIV/0!</v>
      </c>
      <c r="Z152" s="141" t="e">
        <f t="shared" si="9"/>
        <v>#DIV/0!</v>
      </c>
      <c r="AA152" s="124" t="e">
        <f>IF('Step 1. Meteorological Inputs'!L167&lt;'Step 3. Saturation Storage'!L152,'Step 1. Meteorological Inputs'!L167*'Step 2. Crown parameters'!$G$41, 0)</f>
        <v>#DIV/0!</v>
      </c>
      <c r="AB152" s="20" t="e">
        <f>IF('Step 1. Meteorological Inputs'!L167&gt;'Step 3. Saturation Storage'!L152, 'Step 2. Crown parameters'!$G$41*'Step 3. Saturation Storage'!L152-'Step 2. Crown parameters'!$K$41, 0)</f>
        <v>#DIV/0!</v>
      </c>
      <c r="AC152" s="20" t="e">
        <f>IF('Step 1. Meteorological Inputs'!L167&gt;'Step 3. Saturation Storage'!L152,'Step 1. Meteorological Inputs'!V167*('Step 1. Meteorological Inputs'!L167-'Step 3. Saturation Storage'!L152),0)</f>
        <v>#DIV/0!</v>
      </c>
      <c r="AD152" s="20" t="e">
        <f>IF('Step 1. Meteorological Inputs'!L167&gt;'Step 3. Saturation Storage'!L152,'Step 2. Crown parameters'!$K$41, 0 )</f>
        <v>#DIV/0!</v>
      </c>
      <c r="AE152" s="141" t="e">
        <f t="shared" si="10"/>
        <v>#DIV/0!</v>
      </c>
      <c r="AF152" s="124" t="e">
        <f>IF('Step 1. Meteorological Inputs'!L167&lt;'Step 3. Saturation Storage'!M152,'Step 1. Meteorological Inputs'!L167*'Step 2. Crown parameters'!$G$42, 0)</f>
        <v>#DIV/0!</v>
      </c>
      <c r="AG152" s="20" t="e">
        <f>IF('Step 1. Meteorological Inputs'!L167&gt;'Step 3. Saturation Storage'!M152, 'Step 2. Crown parameters'!$G$42*'Step 3. Saturation Storage'!M152-'Step 2. Crown parameters'!$K$42, 0)</f>
        <v>#DIV/0!</v>
      </c>
      <c r="AH152" s="20" t="e">
        <f>IF('Step 1. Meteorological Inputs'!L167&gt;'Step 3. Saturation Storage'!M152,'Step 1. Meteorological Inputs'!V167*('Step 1. Meteorological Inputs'!L167-'Step 3. Saturation Storage'!M152),0)</f>
        <v>#DIV/0!</v>
      </c>
      <c r="AI152" s="20" t="e">
        <f>IF('Step 1. Meteorological Inputs'!L167&gt;'Step 3. Saturation Storage'!M152,'Step 2. Crown parameters'!$K$42, 0 )</f>
        <v>#DIV/0!</v>
      </c>
      <c r="AJ152" s="141" t="e">
        <f t="shared" si="12"/>
        <v>#DIV/0!</v>
      </c>
      <c r="AK152" s="66"/>
      <c r="AL152" s="66"/>
      <c r="AM152" s="66"/>
      <c r="AN152" s="66"/>
      <c r="AO152" s="66"/>
      <c r="AP152" s="66"/>
      <c r="AQ152" s="66"/>
      <c r="AR152" s="66"/>
      <c r="AS152" s="66"/>
      <c r="AT152" s="66"/>
      <c r="AU152" s="66"/>
      <c r="AV152" s="66"/>
      <c r="AW152" s="66"/>
      <c r="AX152" s="66"/>
      <c r="AY152" s="66"/>
      <c r="AZ152" s="66"/>
      <c r="BA152" s="66"/>
      <c r="BB152" s="66"/>
      <c r="BC152" s="66"/>
      <c r="BD152" s="66"/>
      <c r="BE152" s="66"/>
      <c r="BF152" s="66"/>
      <c r="BG152" s="66"/>
      <c r="BH152" s="66"/>
      <c r="BI152" s="66"/>
      <c r="BJ152" s="66"/>
      <c r="BK152" s="66"/>
      <c r="BL152" s="66"/>
      <c r="BM152" s="66"/>
      <c r="BN152" s="66"/>
      <c r="BO152" s="66"/>
      <c r="BP152" s="66"/>
      <c r="BQ152" s="66"/>
      <c r="BR152" s="66"/>
      <c r="BS152" s="66"/>
      <c r="BT152" s="66"/>
      <c r="BU152" s="66"/>
      <c r="BV152" s="66"/>
      <c r="BW152" s="66"/>
      <c r="BX152" s="66"/>
      <c r="BY152" s="66"/>
      <c r="BZ152" s="66"/>
      <c r="CA152" s="66"/>
      <c r="CB152" s="66"/>
      <c r="CC152" s="66"/>
      <c r="CD152" s="66"/>
      <c r="CE152" s="66"/>
      <c r="CF152" s="66"/>
      <c r="CG152" s="66"/>
      <c r="CH152" s="66"/>
      <c r="CI152" s="66"/>
      <c r="CJ152" s="66"/>
      <c r="CK152" s="66"/>
      <c r="CL152" s="66"/>
      <c r="CM152" s="66"/>
      <c r="CN152" s="66"/>
      <c r="CO152" s="66"/>
      <c r="CP152" s="66"/>
      <c r="CQ152" s="66"/>
      <c r="CR152" s="66"/>
      <c r="CS152" s="66"/>
      <c r="CT152" s="66"/>
      <c r="CU152" s="66"/>
      <c r="CV152" s="66"/>
      <c r="CW152" s="66"/>
      <c r="CX152" s="66"/>
      <c r="CY152" s="66"/>
      <c r="CZ152" s="66"/>
      <c r="DA152" s="66"/>
      <c r="DB152" s="66"/>
      <c r="DC152" s="66"/>
      <c r="DD152" s="66"/>
      <c r="DE152" s="66"/>
      <c r="DF152" s="66"/>
      <c r="DG152" s="66"/>
      <c r="DH152" s="66"/>
      <c r="DI152" s="66"/>
      <c r="DJ152" s="66"/>
      <c r="DK152" s="66"/>
      <c r="DL152" s="66"/>
      <c r="DM152" s="66"/>
      <c r="DN152" s="66"/>
      <c r="DO152" s="66"/>
      <c r="DP152" s="66"/>
      <c r="DQ152" s="66"/>
      <c r="DR152" s="66"/>
      <c r="DS152" s="66"/>
      <c r="DT152" s="66"/>
      <c r="DU152" s="66"/>
      <c r="DV152" s="66"/>
      <c r="DW152" s="66"/>
      <c r="DX152" s="66"/>
      <c r="DY152" s="66"/>
      <c r="DZ152" s="66"/>
      <c r="EA152" s="66"/>
      <c r="EB152" s="66"/>
      <c r="EC152" s="66"/>
      <c r="ED152" s="66"/>
      <c r="EE152" s="66"/>
      <c r="EF152" s="66"/>
      <c r="EG152" s="66"/>
      <c r="EH152" s="66"/>
      <c r="EI152" s="66"/>
      <c r="EJ152" s="66"/>
      <c r="EK152" s="66"/>
      <c r="EL152" s="66"/>
      <c r="EM152" s="66"/>
      <c r="EN152" s="66"/>
      <c r="EO152" s="66"/>
      <c r="EP152" s="66"/>
      <c r="EQ152" s="66"/>
      <c r="ER152" s="66"/>
      <c r="ES152" s="66"/>
      <c r="ET152" s="66"/>
      <c r="EU152" s="66"/>
      <c r="EV152" s="66"/>
      <c r="EW152" s="66"/>
      <c r="EX152" s="66"/>
      <c r="EY152" s="66"/>
      <c r="EZ152" s="66"/>
      <c r="FA152" s="66"/>
      <c r="FB152" s="66"/>
      <c r="FC152" s="66"/>
      <c r="FD152" s="66"/>
      <c r="FE152" s="66"/>
      <c r="FF152" s="66"/>
      <c r="FG152" s="66"/>
    </row>
    <row r="153" spans="1:163" s="35" customFormat="1" x14ac:dyDescent="0.2">
      <c r="A153" s="59"/>
      <c r="B153" s="60"/>
      <c r="C153" s="60"/>
      <c r="D153" s="124">
        <f>'Step 1. Meteorological Inputs'!D168</f>
        <v>0</v>
      </c>
      <c r="E153" s="20">
        <f>'Step 1. Meteorological Inputs'!E168</f>
        <v>0</v>
      </c>
      <c r="F153" s="141">
        <f>'Step 1. Meteorological Inputs'!F168</f>
        <v>0</v>
      </c>
      <c r="G153" s="124" t="e">
        <f>IF('Step 1. Meteorological Inputs'!L168&lt;'Step 3. Saturation Storage'!H153,'Step 1. Meteorological Inputs'!L168*'Step 2. Crown parameters'!$G$37, 0)</f>
        <v>#DIV/0!</v>
      </c>
      <c r="H153" s="20" t="e">
        <f>IF('Step 1. Meteorological Inputs'!L168&gt;'Step 3. Saturation Storage'!H153, 'Step 2. Crown parameters'!$G$37*'Step 3. Saturation Storage'!H153-'Step 2. Crown parameters'!$K$37, 0)</f>
        <v>#DIV/0!</v>
      </c>
      <c r="I153" s="20" t="e">
        <f>IF('Step 1. Meteorological Inputs'!L168&gt;'Step 3. Saturation Storage'!H153,'Step 1. Meteorological Inputs'!V168*('Step 1. Meteorological Inputs'!L168-'Step 3. Saturation Storage'!H153),0)</f>
        <v>#DIV/0!</v>
      </c>
      <c r="J153" s="20" t="e">
        <f>IF('Step 1. Meteorological Inputs'!L168&gt;'Step 3. Saturation Storage'!H153,'Step 2. Crown parameters'!$K$37, 0 )</f>
        <v>#DIV/0!</v>
      </c>
      <c r="K153" s="141" t="e">
        <f t="shared" si="14"/>
        <v>#DIV/0!</v>
      </c>
      <c r="L153" s="124" t="e">
        <f>IF('Step 1. Meteorological Inputs'!L168&lt;'Step 3. Saturation Storage'!I153,'Step 1. Meteorological Inputs'!L204*'Step 2. Crown parameters'!$G$38, 0)</f>
        <v>#DIV/0!</v>
      </c>
      <c r="M153" s="20" t="e">
        <f>IF('Step 1. Meteorological Inputs'!L168&gt;'Step 3. Saturation Storage'!I153, 'Step 2. Crown parameters'!$G$38*'Step 3. Saturation Storage'!I153-'Step 2. Crown parameters'!$K$38, 0)</f>
        <v>#DIV/0!</v>
      </c>
      <c r="N153" s="20" t="e">
        <f>IF('Step 1. Meteorological Inputs'!L168&gt;'Step 3. Saturation Storage'!I153,'Step 1. Meteorological Inputs'!V168*('Step 1. Meteorological Inputs'!L168-'Step 3. Saturation Storage'!I153),0)</f>
        <v>#DIV/0!</v>
      </c>
      <c r="O153" s="20" t="e">
        <f>IF('Step 1. Meteorological Inputs'!L168&gt;'Step 3. Saturation Storage'!I153,'Step 2. Crown parameters'!$K$38, 0 )</f>
        <v>#DIV/0!</v>
      </c>
      <c r="P153" s="141" t="e">
        <f t="shared" si="7"/>
        <v>#DIV/0!</v>
      </c>
      <c r="Q153" s="124" t="e">
        <f>IF('Step 1. Meteorological Inputs'!L168&lt;'Step 3. Saturation Storage'!J153,'Step 1. Meteorological Inputs'!L168*'Step 2. Crown parameters'!$G$39, 0)</f>
        <v>#DIV/0!</v>
      </c>
      <c r="R153" s="20" t="e">
        <f>IF('Step 1. Meteorological Inputs'!L168&gt;'Step 3. Saturation Storage'!J153, 'Step 2. Crown parameters'!$G$39*'Step 3. Saturation Storage'!J153-'Step 2. Crown parameters'!$K$39, 0)</f>
        <v>#DIV/0!</v>
      </c>
      <c r="S153" s="20" t="e">
        <f>IF('Step 1. Meteorological Inputs'!L168&gt;'Step 3. Saturation Storage'!J153,'Step 1. Meteorological Inputs'!V168*('Step 1. Meteorological Inputs'!L168-'Step 3. Saturation Storage'!J153),0)</f>
        <v>#DIV/0!</v>
      </c>
      <c r="T153" s="20" t="e">
        <f>IF('Step 1. Meteorological Inputs'!L168&gt;'Step 3. Saturation Storage'!J153,'Step 2. Crown parameters'!$K$39, 0 )</f>
        <v>#DIV/0!</v>
      </c>
      <c r="U153" s="141" t="e">
        <f t="shared" si="8"/>
        <v>#DIV/0!</v>
      </c>
      <c r="V153" s="124" t="e">
        <f>IF('Step 1. Meteorological Inputs'!L168&lt;'Step 3. Saturation Storage'!K153,'Step 1. Meteorological Inputs'!L168*'Step 2. Crown parameters'!$G$40, 0)</f>
        <v>#DIV/0!</v>
      </c>
      <c r="W153" s="20" t="e">
        <f>IF('Step 1. Meteorological Inputs'!L168&gt;'Step 3. Saturation Storage'!K153, 'Step 2. Crown parameters'!$G$40*'Step 3. Saturation Storage'!K153-'Step 2. Crown parameters'!$K$40, 0)</f>
        <v>#DIV/0!</v>
      </c>
      <c r="X153" s="20" t="e">
        <f>IF('Step 1. Meteorological Inputs'!L168&gt;'Step 3. Saturation Storage'!K153,'Step 1. Meteorological Inputs'!V168*('Step 1. Meteorological Inputs'!L168-'Step 3. Saturation Storage'!K153),0)</f>
        <v>#DIV/0!</v>
      </c>
      <c r="Y153" s="20" t="e">
        <f>IF('Step 1. Meteorological Inputs'!L168&gt;'Step 3. Saturation Storage'!K153,'Step 2. Crown parameters'!$K$40, 0 )</f>
        <v>#DIV/0!</v>
      </c>
      <c r="Z153" s="141" t="e">
        <f t="shared" si="9"/>
        <v>#DIV/0!</v>
      </c>
      <c r="AA153" s="124" t="e">
        <f>IF('Step 1. Meteorological Inputs'!L168&lt;'Step 3. Saturation Storage'!L153,'Step 1. Meteorological Inputs'!L168*'Step 2. Crown parameters'!$G$41, 0)</f>
        <v>#DIV/0!</v>
      </c>
      <c r="AB153" s="20" t="e">
        <f>IF('Step 1. Meteorological Inputs'!L168&gt;'Step 3. Saturation Storage'!L153, 'Step 2. Crown parameters'!$G$41*'Step 3. Saturation Storage'!L153-'Step 2. Crown parameters'!$K$41, 0)</f>
        <v>#DIV/0!</v>
      </c>
      <c r="AC153" s="20" t="e">
        <f>IF('Step 1. Meteorological Inputs'!L168&gt;'Step 3. Saturation Storage'!L153,'Step 1. Meteorological Inputs'!V168*('Step 1. Meteorological Inputs'!L168-'Step 3. Saturation Storage'!L153),0)</f>
        <v>#DIV/0!</v>
      </c>
      <c r="AD153" s="20" t="e">
        <f>IF('Step 1. Meteorological Inputs'!L168&gt;'Step 3. Saturation Storage'!L153,'Step 2. Crown parameters'!$K$41, 0 )</f>
        <v>#DIV/0!</v>
      </c>
      <c r="AE153" s="141" t="e">
        <f t="shared" si="10"/>
        <v>#DIV/0!</v>
      </c>
      <c r="AF153" s="124" t="e">
        <f>IF('Step 1. Meteorological Inputs'!L168&lt;'Step 3. Saturation Storage'!M153,'Step 1. Meteorological Inputs'!L168*'Step 2. Crown parameters'!$G$42, 0)</f>
        <v>#DIV/0!</v>
      </c>
      <c r="AG153" s="20" t="e">
        <f>IF('Step 1. Meteorological Inputs'!L168&gt;'Step 3. Saturation Storage'!M153, 'Step 2. Crown parameters'!$G$42*'Step 3. Saturation Storage'!M153-'Step 2. Crown parameters'!$K$42, 0)</f>
        <v>#DIV/0!</v>
      </c>
      <c r="AH153" s="20" t="e">
        <f>IF('Step 1. Meteorological Inputs'!L168&gt;'Step 3. Saturation Storage'!M153,'Step 1. Meteorological Inputs'!V168*('Step 1. Meteorological Inputs'!L168-'Step 3. Saturation Storage'!M153),0)</f>
        <v>#DIV/0!</v>
      </c>
      <c r="AI153" s="20" t="e">
        <f>IF('Step 1. Meteorological Inputs'!L168&gt;'Step 3. Saturation Storage'!M153,'Step 2. Crown parameters'!$K$42, 0 )</f>
        <v>#DIV/0!</v>
      </c>
      <c r="AJ153" s="141" t="e">
        <f t="shared" si="12"/>
        <v>#DIV/0!</v>
      </c>
      <c r="AK153" s="66"/>
      <c r="AL153" s="66"/>
      <c r="AM153" s="66"/>
      <c r="AN153" s="66"/>
      <c r="AO153" s="66"/>
      <c r="AP153" s="66"/>
      <c r="AQ153" s="66"/>
      <c r="AR153" s="66"/>
      <c r="AS153" s="66"/>
      <c r="AT153" s="66"/>
      <c r="AU153" s="66"/>
      <c r="AV153" s="66"/>
      <c r="AW153" s="66"/>
      <c r="AX153" s="66"/>
      <c r="AY153" s="66"/>
      <c r="AZ153" s="66"/>
      <c r="BA153" s="66"/>
      <c r="BB153" s="66"/>
      <c r="BC153" s="66"/>
      <c r="BD153" s="66"/>
      <c r="BE153" s="66"/>
      <c r="BF153" s="66"/>
      <c r="BG153" s="66"/>
      <c r="BH153" s="66"/>
      <c r="BI153" s="66"/>
      <c r="BJ153" s="66"/>
      <c r="BK153" s="66"/>
      <c r="BL153" s="66"/>
      <c r="BM153" s="66"/>
      <c r="BN153" s="66"/>
      <c r="BO153" s="66"/>
      <c r="BP153" s="66"/>
      <c r="BQ153" s="66"/>
      <c r="BR153" s="66"/>
      <c r="BS153" s="66"/>
      <c r="BT153" s="66"/>
      <c r="BU153" s="66"/>
      <c r="BV153" s="66"/>
      <c r="BW153" s="66"/>
      <c r="BX153" s="66"/>
      <c r="BY153" s="66"/>
      <c r="BZ153" s="66"/>
      <c r="CA153" s="66"/>
      <c r="CB153" s="66"/>
      <c r="CC153" s="66"/>
      <c r="CD153" s="66"/>
      <c r="CE153" s="66"/>
      <c r="CF153" s="66"/>
      <c r="CG153" s="66"/>
      <c r="CH153" s="66"/>
      <c r="CI153" s="66"/>
      <c r="CJ153" s="66"/>
      <c r="CK153" s="66"/>
      <c r="CL153" s="66"/>
      <c r="CM153" s="66"/>
      <c r="CN153" s="66"/>
      <c r="CO153" s="66"/>
      <c r="CP153" s="66"/>
      <c r="CQ153" s="66"/>
      <c r="CR153" s="66"/>
      <c r="CS153" s="66"/>
      <c r="CT153" s="66"/>
      <c r="CU153" s="66"/>
      <c r="CV153" s="66"/>
      <c r="CW153" s="66"/>
      <c r="CX153" s="66"/>
      <c r="CY153" s="66"/>
      <c r="CZ153" s="66"/>
      <c r="DA153" s="66"/>
      <c r="DB153" s="66"/>
      <c r="DC153" s="66"/>
      <c r="DD153" s="66"/>
      <c r="DE153" s="66"/>
      <c r="DF153" s="66"/>
      <c r="DG153" s="66"/>
      <c r="DH153" s="66"/>
      <c r="DI153" s="66"/>
      <c r="DJ153" s="66"/>
      <c r="DK153" s="66"/>
      <c r="DL153" s="66"/>
      <c r="DM153" s="66"/>
      <c r="DN153" s="66"/>
      <c r="DO153" s="66"/>
      <c r="DP153" s="66"/>
      <c r="DQ153" s="66"/>
      <c r="DR153" s="66"/>
      <c r="DS153" s="66"/>
      <c r="DT153" s="66"/>
      <c r="DU153" s="66"/>
      <c r="DV153" s="66"/>
      <c r="DW153" s="66"/>
      <c r="DX153" s="66"/>
      <c r="DY153" s="66"/>
      <c r="DZ153" s="66"/>
      <c r="EA153" s="66"/>
      <c r="EB153" s="66"/>
      <c r="EC153" s="66"/>
      <c r="ED153" s="66"/>
      <c r="EE153" s="66"/>
      <c r="EF153" s="66"/>
      <c r="EG153" s="66"/>
      <c r="EH153" s="66"/>
      <c r="EI153" s="66"/>
      <c r="EJ153" s="66"/>
      <c r="EK153" s="66"/>
      <c r="EL153" s="66"/>
      <c r="EM153" s="66"/>
      <c r="EN153" s="66"/>
      <c r="EO153" s="66"/>
      <c r="EP153" s="66"/>
      <c r="EQ153" s="66"/>
      <c r="ER153" s="66"/>
      <c r="ES153" s="66"/>
      <c r="ET153" s="66"/>
      <c r="EU153" s="66"/>
      <c r="EV153" s="66"/>
      <c r="EW153" s="66"/>
      <c r="EX153" s="66"/>
      <c r="EY153" s="66"/>
      <c r="EZ153" s="66"/>
      <c r="FA153" s="66"/>
      <c r="FB153" s="66"/>
      <c r="FC153" s="66"/>
      <c r="FD153" s="66"/>
      <c r="FE153" s="66"/>
      <c r="FF153" s="66"/>
      <c r="FG153" s="66"/>
    </row>
    <row r="154" spans="1:163" s="35" customFormat="1" x14ac:dyDescent="0.2">
      <c r="A154" s="59"/>
      <c r="B154" s="60"/>
      <c r="C154" s="60"/>
      <c r="D154" s="124">
        <f>'Step 1. Meteorological Inputs'!D169</f>
        <v>0</v>
      </c>
      <c r="E154" s="20">
        <f>'Step 1. Meteorological Inputs'!E169</f>
        <v>0</v>
      </c>
      <c r="F154" s="141">
        <f>'Step 1. Meteorological Inputs'!F169</f>
        <v>0</v>
      </c>
      <c r="G154" s="124" t="e">
        <f>IF('Step 1. Meteorological Inputs'!L169&lt;'Step 3. Saturation Storage'!H154,'Step 1. Meteorological Inputs'!L169*'Step 2. Crown parameters'!$G$37, 0)</f>
        <v>#DIV/0!</v>
      </c>
      <c r="H154" s="20" t="e">
        <f>IF('Step 1. Meteorological Inputs'!L169&gt;'Step 3. Saturation Storage'!H154, 'Step 2. Crown parameters'!$G$37*'Step 3. Saturation Storage'!H154-'Step 2. Crown parameters'!$K$37, 0)</f>
        <v>#DIV/0!</v>
      </c>
      <c r="I154" s="20" t="e">
        <f>IF('Step 1. Meteorological Inputs'!L169&gt;'Step 3. Saturation Storage'!H154,'Step 1. Meteorological Inputs'!V169*('Step 1. Meteorological Inputs'!L169-'Step 3. Saturation Storage'!H154),0)</f>
        <v>#DIV/0!</v>
      </c>
      <c r="J154" s="20" t="e">
        <f>IF('Step 1. Meteorological Inputs'!L169&gt;'Step 3. Saturation Storage'!H154,'Step 2. Crown parameters'!$K$37, 0 )</f>
        <v>#DIV/0!</v>
      </c>
      <c r="K154" s="141" t="e">
        <f t="shared" si="14"/>
        <v>#DIV/0!</v>
      </c>
      <c r="L154" s="124" t="e">
        <f>IF('Step 1. Meteorological Inputs'!L169&lt;'Step 3. Saturation Storage'!I154,'Step 1. Meteorological Inputs'!L205*'Step 2. Crown parameters'!$G$38, 0)</f>
        <v>#DIV/0!</v>
      </c>
      <c r="M154" s="20" t="e">
        <f>IF('Step 1. Meteorological Inputs'!L169&gt;'Step 3. Saturation Storage'!I154, 'Step 2. Crown parameters'!$G$38*'Step 3. Saturation Storage'!I154-'Step 2. Crown parameters'!$K$38, 0)</f>
        <v>#DIV/0!</v>
      </c>
      <c r="N154" s="20" t="e">
        <f>IF('Step 1. Meteorological Inputs'!L169&gt;'Step 3. Saturation Storage'!I154,'Step 1. Meteorological Inputs'!V169*('Step 1. Meteorological Inputs'!L169-'Step 3. Saturation Storage'!I154),0)</f>
        <v>#DIV/0!</v>
      </c>
      <c r="O154" s="20" t="e">
        <f>IF('Step 1. Meteorological Inputs'!L169&gt;'Step 3. Saturation Storage'!I154,'Step 2. Crown parameters'!$K$38, 0 )</f>
        <v>#DIV/0!</v>
      </c>
      <c r="P154" s="141" t="e">
        <f t="shared" si="7"/>
        <v>#DIV/0!</v>
      </c>
      <c r="Q154" s="124" t="e">
        <f>IF('Step 1. Meteorological Inputs'!L169&lt;'Step 3. Saturation Storage'!J154,'Step 1. Meteorological Inputs'!L169*'Step 2. Crown parameters'!$G$39, 0)</f>
        <v>#DIV/0!</v>
      </c>
      <c r="R154" s="20" t="e">
        <f>IF('Step 1. Meteorological Inputs'!L169&gt;'Step 3. Saturation Storage'!J154, 'Step 2. Crown parameters'!$G$39*'Step 3. Saturation Storage'!J154-'Step 2. Crown parameters'!$K$39, 0)</f>
        <v>#DIV/0!</v>
      </c>
      <c r="S154" s="20" t="e">
        <f>IF('Step 1. Meteorological Inputs'!L169&gt;'Step 3. Saturation Storage'!J154,'Step 1. Meteorological Inputs'!V169*('Step 1. Meteorological Inputs'!L169-'Step 3. Saturation Storage'!J154),0)</f>
        <v>#DIV/0!</v>
      </c>
      <c r="T154" s="20" t="e">
        <f>IF('Step 1. Meteorological Inputs'!L169&gt;'Step 3. Saturation Storage'!J154,'Step 2. Crown parameters'!$K$39, 0 )</f>
        <v>#DIV/0!</v>
      </c>
      <c r="U154" s="141" t="e">
        <f t="shared" si="8"/>
        <v>#DIV/0!</v>
      </c>
      <c r="V154" s="124" t="e">
        <f>IF('Step 1. Meteorological Inputs'!L169&lt;'Step 3. Saturation Storage'!K154,'Step 1. Meteorological Inputs'!L169*'Step 2. Crown parameters'!$G$40, 0)</f>
        <v>#DIV/0!</v>
      </c>
      <c r="W154" s="20" t="e">
        <f>IF('Step 1. Meteorological Inputs'!L169&gt;'Step 3. Saturation Storage'!K154, 'Step 2. Crown parameters'!$G$40*'Step 3. Saturation Storage'!K154-'Step 2. Crown parameters'!$K$40, 0)</f>
        <v>#DIV/0!</v>
      </c>
      <c r="X154" s="20" t="e">
        <f>IF('Step 1. Meteorological Inputs'!L169&gt;'Step 3. Saturation Storage'!K154,'Step 1. Meteorological Inputs'!V169*('Step 1. Meteorological Inputs'!L169-'Step 3. Saturation Storage'!K154),0)</f>
        <v>#DIV/0!</v>
      </c>
      <c r="Y154" s="20" t="e">
        <f>IF('Step 1. Meteorological Inputs'!L169&gt;'Step 3. Saturation Storage'!K154,'Step 2. Crown parameters'!$K$40, 0 )</f>
        <v>#DIV/0!</v>
      </c>
      <c r="Z154" s="141" t="e">
        <f t="shared" si="9"/>
        <v>#DIV/0!</v>
      </c>
      <c r="AA154" s="124" t="e">
        <f>IF('Step 1. Meteorological Inputs'!L169&lt;'Step 3. Saturation Storage'!L154,'Step 1. Meteorological Inputs'!L169*'Step 2. Crown parameters'!$G$41, 0)</f>
        <v>#DIV/0!</v>
      </c>
      <c r="AB154" s="20" t="e">
        <f>IF('Step 1. Meteorological Inputs'!L169&gt;'Step 3. Saturation Storage'!L154, 'Step 2. Crown parameters'!$G$41*'Step 3. Saturation Storage'!L154-'Step 2. Crown parameters'!$K$41, 0)</f>
        <v>#DIV/0!</v>
      </c>
      <c r="AC154" s="20" t="e">
        <f>IF('Step 1. Meteorological Inputs'!L169&gt;'Step 3. Saturation Storage'!L154,'Step 1. Meteorological Inputs'!V169*('Step 1. Meteorological Inputs'!L169-'Step 3. Saturation Storage'!L154),0)</f>
        <v>#DIV/0!</v>
      </c>
      <c r="AD154" s="20" t="e">
        <f>IF('Step 1. Meteorological Inputs'!L169&gt;'Step 3. Saturation Storage'!L154,'Step 2. Crown parameters'!$K$41, 0 )</f>
        <v>#DIV/0!</v>
      </c>
      <c r="AE154" s="141" t="e">
        <f t="shared" si="10"/>
        <v>#DIV/0!</v>
      </c>
      <c r="AF154" s="124" t="e">
        <f>IF('Step 1. Meteorological Inputs'!L169&lt;'Step 3. Saturation Storage'!M154,'Step 1. Meteorological Inputs'!L169*'Step 2. Crown parameters'!$G$42, 0)</f>
        <v>#DIV/0!</v>
      </c>
      <c r="AG154" s="20" t="e">
        <f>IF('Step 1. Meteorological Inputs'!L169&gt;'Step 3. Saturation Storage'!M154, 'Step 2. Crown parameters'!$G$42*'Step 3. Saturation Storage'!M154-'Step 2. Crown parameters'!$K$42, 0)</f>
        <v>#DIV/0!</v>
      </c>
      <c r="AH154" s="20" t="e">
        <f>IF('Step 1. Meteorological Inputs'!L169&gt;'Step 3. Saturation Storage'!M154,'Step 1. Meteorological Inputs'!V169*('Step 1. Meteorological Inputs'!L169-'Step 3. Saturation Storage'!M154),0)</f>
        <v>#DIV/0!</v>
      </c>
      <c r="AI154" s="20" t="e">
        <f>IF('Step 1. Meteorological Inputs'!L169&gt;'Step 3. Saturation Storage'!M154,'Step 2. Crown parameters'!$K$42, 0 )</f>
        <v>#DIV/0!</v>
      </c>
      <c r="AJ154" s="141" t="e">
        <f t="shared" si="12"/>
        <v>#DIV/0!</v>
      </c>
      <c r="AK154" s="66"/>
      <c r="AL154" s="66"/>
      <c r="AM154" s="66"/>
      <c r="AN154" s="66"/>
      <c r="AO154" s="66"/>
      <c r="AP154" s="66"/>
      <c r="AQ154" s="66"/>
      <c r="AR154" s="66"/>
      <c r="AS154" s="66"/>
      <c r="AT154" s="66"/>
      <c r="AU154" s="66"/>
      <c r="AV154" s="66"/>
      <c r="AW154" s="66"/>
      <c r="AX154" s="66"/>
      <c r="AY154" s="66"/>
      <c r="AZ154" s="66"/>
      <c r="BA154" s="66"/>
      <c r="BB154" s="66"/>
      <c r="BC154" s="66"/>
      <c r="BD154" s="66"/>
      <c r="BE154" s="66"/>
      <c r="BF154" s="66"/>
      <c r="BG154" s="66"/>
      <c r="BH154" s="66"/>
      <c r="BI154" s="66"/>
      <c r="BJ154" s="66"/>
      <c r="BK154" s="66"/>
      <c r="BL154" s="66"/>
      <c r="BM154" s="66"/>
      <c r="BN154" s="66"/>
      <c r="BO154" s="66"/>
      <c r="BP154" s="66"/>
      <c r="BQ154" s="66"/>
      <c r="BR154" s="66"/>
      <c r="BS154" s="66"/>
      <c r="BT154" s="66"/>
      <c r="BU154" s="66"/>
      <c r="BV154" s="66"/>
      <c r="BW154" s="66"/>
      <c r="BX154" s="66"/>
      <c r="BY154" s="66"/>
      <c r="BZ154" s="66"/>
      <c r="CA154" s="66"/>
      <c r="CB154" s="66"/>
      <c r="CC154" s="66"/>
      <c r="CD154" s="66"/>
      <c r="CE154" s="66"/>
      <c r="CF154" s="66"/>
      <c r="CG154" s="66"/>
      <c r="CH154" s="66"/>
      <c r="CI154" s="66"/>
      <c r="CJ154" s="66"/>
      <c r="CK154" s="66"/>
      <c r="CL154" s="66"/>
      <c r="CM154" s="66"/>
      <c r="CN154" s="66"/>
      <c r="CO154" s="66"/>
      <c r="CP154" s="66"/>
      <c r="CQ154" s="66"/>
      <c r="CR154" s="66"/>
      <c r="CS154" s="66"/>
      <c r="CT154" s="66"/>
      <c r="CU154" s="66"/>
      <c r="CV154" s="66"/>
      <c r="CW154" s="66"/>
      <c r="CX154" s="66"/>
      <c r="CY154" s="66"/>
      <c r="CZ154" s="66"/>
      <c r="DA154" s="66"/>
      <c r="DB154" s="66"/>
      <c r="DC154" s="66"/>
      <c r="DD154" s="66"/>
      <c r="DE154" s="66"/>
      <c r="DF154" s="66"/>
      <c r="DG154" s="66"/>
      <c r="DH154" s="66"/>
      <c r="DI154" s="66"/>
      <c r="DJ154" s="66"/>
      <c r="DK154" s="66"/>
      <c r="DL154" s="66"/>
      <c r="DM154" s="66"/>
      <c r="DN154" s="66"/>
      <c r="DO154" s="66"/>
      <c r="DP154" s="66"/>
      <c r="DQ154" s="66"/>
      <c r="DR154" s="66"/>
      <c r="DS154" s="66"/>
      <c r="DT154" s="66"/>
      <c r="DU154" s="66"/>
      <c r="DV154" s="66"/>
      <c r="DW154" s="66"/>
      <c r="DX154" s="66"/>
      <c r="DY154" s="66"/>
      <c r="DZ154" s="66"/>
      <c r="EA154" s="66"/>
      <c r="EB154" s="66"/>
      <c r="EC154" s="66"/>
      <c r="ED154" s="66"/>
      <c r="EE154" s="66"/>
      <c r="EF154" s="66"/>
      <c r="EG154" s="66"/>
      <c r="EH154" s="66"/>
      <c r="EI154" s="66"/>
      <c r="EJ154" s="66"/>
      <c r="EK154" s="66"/>
      <c r="EL154" s="66"/>
      <c r="EM154" s="66"/>
      <c r="EN154" s="66"/>
      <c r="EO154" s="66"/>
      <c r="EP154" s="66"/>
      <c r="EQ154" s="66"/>
      <c r="ER154" s="66"/>
      <c r="ES154" s="66"/>
      <c r="ET154" s="66"/>
      <c r="EU154" s="66"/>
      <c r="EV154" s="66"/>
      <c r="EW154" s="66"/>
      <c r="EX154" s="66"/>
      <c r="EY154" s="66"/>
      <c r="EZ154" s="66"/>
      <c r="FA154" s="66"/>
      <c r="FB154" s="66"/>
      <c r="FC154" s="66"/>
      <c r="FD154" s="66"/>
      <c r="FE154" s="66"/>
      <c r="FF154" s="66"/>
      <c r="FG154" s="66"/>
    </row>
    <row r="155" spans="1:163" s="35" customFormat="1" x14ac:dyDescent="0.2">
      <c r="A155" s="59"/>
      <c r="B155" s="60"/>
      <c r="C155" s="60"/>
      <c r="D155" s="124">
        <f>'Step 1. Meteorological Inputs'!D170</f>
        <v>0</v>
      </c>
      <c r="E155" s="20">
        <f>'Step 1. Meteorological Inputs'!E170</f>
        <v>0</v>
      </c>
      <c r="F155" s="141">
        <f>'Step 1. Meteorological Inputs'!F170</f>
        <v>0</v>
      </c>
      <c r="G155" s="124" t="e">
        <f>IF('Step 1. Meteorological Inputs'!L170&lt;'Step 3. Saturation Storage'!H155,'Step 1. Meteorological Inputs'!L170*'Step 2. Crown parameters'!$G$37, 0)</f>
        <v>#DIV/0!</v>
      </c>
      <c r="H155" s="20" t="e">
        <f>IF('Step 1. Meteorological Inputs'!L170&gt;'Step 3. Saturation Storage'!H155, 'Step 2. Crown parameters'!$G$37*'Step 3. Saturation Storage'!H155-'Step 2. Crown parameters'!$K$37, 0)</f>
        <v>#DIV/0!</v>
      </c>
      <c r="I155" s="20" t="e">
        <f>IF('Step 1. Meteorological Inputs'!L170&gt;'Step 3. Saturation Storage'!H155,'Step 1. Meteorological Inputs'!V170*('Step 1. Meteorological Inputs'!L170-'Step 3. Saturation Storage'!H155),0)</f>
        <v>#DIV/0!</v>
      </c>
      <c r="J155" s="20" t="e">
        <f>IF('Step 1. Meteorological Inputs'!L170&gt;'Step 3. Saturation Storage'!H155,'Step 2. Crown parameters'!$K$37, 0 )</f>
        <v>#DIV/0!</v>
      </c>
      <c r="K155" s="141" t="e">
        <f t="shared" si="14"/>
        <v>#DIV/0!</v>
      </c>
      <c r="L155" s="124" t="e">
        <f>IF('Step 1. Meteorological Inputs'!L170&lt;'Step 3. Saturation Storage'!I155,'Step 1. Meteorological Inputs'!L206*'Step 2. Crown parameters'!$G$38, 0)</f>
        <v>#DIV/0!</v>
      </c>
      <c r="M155" s="20" t="e">
        <f>IF('Step 1. Meteorological Inputs'!L170&gt;'Step 3. Saturation Storage'!I155, 'Step 2. Crown parameters'!$G$38*'Step 3. Saturation Storage'!I155-'Step 2. Crown parameters'!$K$38, 0)</f>
        <v>#DIV/0!</v>
      </c>
      <c r="N155" s="20" t="e">
        <f>IF('Step 1. Meteorological Inputs'!L170&gt;'Step 3. Saturation Storage'!I155,'Step 1. Meteorological Inputs'!V170*('Step 1. Meteorological Inputs'!L170-'Step 3. Saturation Storage'!I155),0)</f>
        <v>#DIV/0!</v>
      </c>
      <c r="O155" s="20" t="e">
        <f>IF('Step 1. Meteorological Inputs'!L170&gt;'Step 3. Saturation Storage'!I155,'Step 2. Crown parameters'!$K$38, 0 )</f>
        <v>#DIV/0!</v>
      </c>
      <c r="P155" s="141" t="e">
        <f t="shared" si="7"/>
        <v>#DIV/0!</v>
      </c>
      <c r="Q155" s="124" t="e">
        <f>IF('Step 1. Meteorological Inputs'!L170&lt;'Step 3. Saturation Storage'!J155,'Step 1. Meteorological Inputs'!L170*'Step 2. Crown parameters'!$G$39, 0)</f>
        <v>#DIV/0!</v>
      </c>
      <c r="R155" s="20" t="e">
        <f>IF('Step 1. Meteorological Inputs'!L170&gt;'Step 3. Saturation Storage'!J155, 'Step 2. Crown parameters'!$G$39*'Step 3. Saturation Storage'!J155-'Step 2. Crown parameters'!$K$39, 0)</f>
        <v>#DIV/0!</v>
      </c>
      <c r="S155" s="20" t="e">
        <f>IF('Step 1. Meteorological Inputs'!L170&gt;'Step 3. Saturation Storage'!J155,'Step 1. Meteorological Inputs'!V170*('Step 1. Meteorological Inputs'!L170-'Step 3. Saturation Storage'!J155),0)</f>
        <v>#DIV/0!</v>
      </c>
      <c r="T155" s="20" t="e">
        <f>IF('Step 1. Meteorological Inputs'!L170&gt;'Step 3. Saturation Storage'!J155,'Step 2. Crown parameters'!$K$39, 0 )</f>
        <v>#DIV/0!</v>
      </c>
      <c r="U155" s="141" t="e">
        <f t="shared" si="8"/>
        <v>#DIV/0!</v>
      </c>
      <c r="V155" s="124" t="e">
        <f>IF('Step 1. Meteorological Inputs'!L170&lt;'Step 3. Saturation Storage'!K155,'Step 1. Meteorological Inputs'!L170*'Step 2. Crown parameters'!$G$40, 0)</f>
        <v>#DIV/0!</v>
      </c>
      <c r="W155" s="20" t="e">
        <f>IF('Step 1. Meteorological Inputs'!L170&gt;'Step 3. Saturation Storage'!K155, 'Step 2. Crown parameters'!$G$40*'Step 3. Saturation Storage'!K155-'Step 2. Crown parameters'!$K$40, 0)</f>
        <v>#DIV/0!</v>
      </c>
      <c r="X155" s="20" t="e">
        <f>IF('Step 1. Meteorological Inputs'!L170&gt;'Step 3. Saturation Storage'!K155,'Step 1. Meteorological Inputs'!V170*('Step 1. Meteorological Inputs'!L170-'Step 3. Saturation Storage'!K155),0)</f>
        <v>#DIV/0!</v>
      </c>
      <c r="Y155" s="20" t="e">
        <f>IF('Step 1. Meteorological Inputs'!L170&gt;'Step 3. Saturation Storage'!K155,'Step 2. Crown parameters'!$K$40, 0 )</f>
        <v>#DIV/0!</v>
      </c>
      <c r="Z155" s="141" t="e">
        <f t="shared" si="9"/>
        <v>#DIV/0!</v>
      </c>
      <c r="AA155" s="124" t="e">
        <f>IF('Step 1. Meteorological Inputs'!L170&lt;'Step 3. Saturation Storage'!L155,'Step 1. Meteorological Inputs'!L170*'Step 2. Crown parameters'!$G$41, 0)</f>
        <v>#DIV/0!</v>
      </c>
      <c r="AB155" s="20" t="e">
        <f>IF('Step 1. Meteorological Inputs'!L170&gt;'Step 3. Saturation Storage'!L155, 'Step 2. Crown parameters'!$G$41*'Step 3. Saturation Storage'!L155-'Step 2. Crown parameters'!$K$41, 0)</f>
        <v>#DIV/0!</v>
      </c>
      <c r="AC155" s="20" t="e">
        <f>IF('Step 1. Meteorological Inputs'!L170&gt;'Step 3. Saturation Storage'!L155,'Step 1. Meteorological Inputs'!V170*('Step 1. Meteorological Inputs'!L170-'Step 3. Saturation Storage'!L155),0)</f>
        <v>#DIV/0!</v>
      </c>
      <c r="AD155" s="20" t="e">
        <f>IF('Step 1. Meteorological Inputs'!L170&gt;'Step 3. Saturation Storage'!L155,'Step 2. Crown parameters'!$K$41, 0 )</f>
        <v>#DIV/0!</v>
      </c>
      <c r="AE155" s="141" t="e">
        <f t="shared" si="10"/>
        <v>#DIV/0!</v>
      </c>
      <c r="AF155" s="124" t="e">
        <f>IF('Step 1. Meteorological Inputs'!L170&lt;'Step 3. Saturation Storage'!M155,'Step 1. Meteorological Inputs'!L170*'Step 2. Crown parameters'!$G$42, 0)</f>
        <v>#DIV/0!</v>
      </c>
      <c r="AG155" s="20" t="e">
        <f>IF('Step 1. Meteorological Inputs'!L170&gt;'Step 3. Saturation Storage'!M155, 'Step 2. Crown parameters'!$G$42*'Step 3. Saturation Storage'!M155-'Step 2. Crown parameters'!$K$42, 0)</f>
        <v>#DIV/0!</v>
      </c>
      <c r="AH155" s="20" t="e">
        <f>IF('Step 1. Meteorological Inputs'!L170&gt;'Step 3. Saturation Storage'!M155,'Step 1. Meteorological Inputs'!V170*('Step 1. Meteorological Inputs'!L170-'Step 3. Saturation Storage'!M155),0)</f>
        <v>#DIV/0!</v>
      </c>
      <c r="AI155" s="20" t="e">
        <f>IF('Step 1. Meteorological Inputs'!L170&gt;'Step 3. Saturation Storage'!M155,'Step 2. Crown parameters'!$K$42, 0 )</f>
        <v>#DIV/0!</v>
      </c>
      <c r="AJ155" s="141" t="e">
        <f t="shared" si="12"/>
        <v>#DIV/0!</v>
      </c>
      <c r="AK155" s="66"/>
      <c r="AL155" s="66"/>
      <c r="AM155" s="66"/>
      <c r="AN155" s="66"/>
      <c r="AO155" s="66"/>
      <c r="AP155" s="66"/>
      <c r="AQ155" s="66"/>
      <c r="AR155" s="66"/>
      <c r="AS155" s="66"/>
      <c r="AT155" s="66"/>
      <c r="AU155" s="66"/>
      <c r="AV155" s="66"/>
      <c r="AW155" s="66"/>
      <c r="AX155" s="66"/>
      <c r="AY155" s="66"/>
      <c r="AZ155" s="66"/>
      <c r="BA155" s="66"/>
      <c r="BB155" s="66"/>
      <c r="BC155" s="66"/>
      <c r="BD155" s="66"/>
      <c r="BE155" s="66"/>
      <c r="BF155" s="66"/>
      <c r="BG155" s="66"/>
      <c r="BH155" s="66"/>
      <c r="BI155" s="66"/>
      <c r="BJ155" s="66"/>
      <c r="BK155" s="66"/>
      <c r="BL155" s="66"/>
      <c r="BM155" s="66"/>
      <c r="BN155" s="66"/>
      <c r="BO155" s="66"/>
      <c r="BP155" s="66"/>
      <c r="BQ155" s="66"/>
      <c r="BR155" s="66"/>
      <c r="BS155" s="66"/>
      <c r="BT155" s="66"/>
      <c r="BU155" s="66"/>
      <c r="BV155" s="66"/>
      <c r="BW155" s="66"/>
      <c r="BX155" s="66"/>
      <c r="BY155" s="66"/>
      <c r="BZ155" s="66"/>
      <c r="CA155" s="66"/>
      <c r="CB155" s="66"/>
      <c r="CC155" s="66"/>
      <c r="CD155" s="66"/>
      <c r="CE155" s="66"/>
      <c r="CF155" s="66"/>
      <c r="CG155" s="66"/>
      <c r="CH155" s="66"/>
      <c r="CI155" s="66"/>
      <c r="CJ155" s="66"/>
      <c r="CK155" s="66"/>
      <c r="CL155" s="66"/>
      <c r="CM155" s="66"/>
      <c r="CN155" s="66"/>
      <c r="CO155" s="66"/>
      <c r="CP155" s="66"/>
      <c r="CQ155" s="66"/>
      <c r="CR155" s="66"/>
      <c r="CS155" s="66"/>
      <c r="CT155" s="66"/>
      <c r="CU155" s="66"/>
      <c r="CV155" s="66"/>
      <c r="CW155" s="66"/>
      <c r="CX155" s="66"/>
      <c r="CY155" s="66"/>
      <c r="CZ155" s="66"/>
      <c r="DA155" s="66"/>
      <c r="DB155" s="66"/>
      <c r="DC155" s="66"/>
      <c r="DD155" s="66"/>
      <c r="DE155" s="66"/>
      <c r="DF155" s="66"/>
      <c r="DG155" s="66"/>
      <c r="DH155" s="66"/>
      <c r="DI155" s="66"/>
      <c r="DJ155" s="66"/>
      <c r="DK155" s="66"/>
      <c r="DL155" s="66"/>
      <c r="DM155" s="66"/>
      <c r="DN155" s="66"/>
      <c r="DO155" s="66"/>
      <c r="DP155" s="66"/>
      <c r="DQ155" s="66"/>
      <c r="DR155" s="66"/>
      <c r="DS155" s="66"/>
      <c r="DT155" s="66"/>
      <c r="DU155" s="66"/>
      <c r="DV155" s="66"/>
      <c r="DW155" s="66"/>
      <c r="DX155" s="66"/>
      <c r="DY155" s="66"/>
      <c r="DZ155" s="66"/>
      <c r="EA155" s="66"/>
      <c r="EB155" s="66"/>
      <c r="EC155" s="66"/>
      <c r="ED155" s="66"/>
      <c r="EE155" s="66"/>
      <c r="EF155" s="66"/>
      <c r="EG155" s="66"/>
      <c r="EH155" s="66"/>
      <c r="EI155" s="66"/>
      <c r="EJ155" s="66"/>
      <c r="EK155" s="66"/>
      <c r="EL155" s="66"/>
      <c r="EM155" s="66"/>
      <c r="EN155" s="66"/>
      <c r="EO155" s="66"/>
      <c r="EP155" s="66"/>
      <c r="EQ155" s="66"/>
      <c r="ER155" s="66"/>
      <c r="ES155" s="66"/>
      <c r="ET155" s="66"/>
      <c r="EU155" s="66"/>
      <c r="EV155" s="66"/>
      <c r="EW155" s="66"/>
      <c r="EX155" s="66"/>
      <c r="EY155" s="66"/>
      <c r="EZ155" s="66"/>
      <c r="FA155" s="66"/>
      <c r="FB155" s="66"/>
      <c r="FC155" s="66"/>
      <c r="FD155" s="66"/>
      <c r="FE155" s="66"/>
      <c r="FF155" s="66"/>
      <c r="FG155" s="66"/>
    </row>
    <row r="156" spans="1:163" s="35" customFormat="1" x14ac:dyDescent="0.2">
      <c r="A156" s="59"/>
      <c r="B156" s="60"/>
      <c r="C156" s="60"/>
      <c r="D156" s="124">
        <f>'Step 1. Meteorological Inputs'!D171</f>
        <v>0</v>
      </c>
      <c r="E156" s="20">
        <f>'Step 1. Meteorological Inputs'!E171</f>
        <v>0</v>
      </c>
      <c r="F156" s="141">
        <f>'Step 1. Meteorological Inputs'!F171</f>
        <v>0</v>
      </c>
      <c r="G156" s="124" t="e">
        <f>IF('Step 1. Meteorological Inputs'!L171&lt;'Step 3. Saturation Storage'!H156,'Step 1. Meteorological Inputs'!L171*'Step 2. Crown parameters'!$G$37, 0)</f>
        <v>#DIV/0!</v>
      </c>
      <c r="H156" s="20" t="e">
        <f>IF('Step 1. Meteorological Inputs'!L171&gt;'Step 3. Saturation Storage'!H156, 'Step 2. Crown parameters'!$G$37*'Step 3. Saturation Storage'!H156-'Step 2. Crown parameters'!$K$37, 0)</f>
        <v>#DIV/0!</v>
      </c>
      <c r="I156" s="20" t="e">
        <f>IF('Step 1. Meteorological Inputs'!L171&gt;'Step 3. Saturation Storage'!H156,'Step 1. Meteorological Inputs'!V171*('Step 1. Meteorological Inputs'!L171-'Step 3. Saturation Storage'!H156),0)</f>
        <v>#DIV/0!</v>
      </c>
      <c r="J156" s="20" t="e">
        <f>IF('Step 1. Meteorological Inputs'!L171&gt;'Step 3. Saturation Storage'!H156,'Step 2. Crown parameters'!$K$37, 0 )</f>
        <v>#DIV/0!</v>
      </c>
      <c r="K156" s="141" t="e">
        <f t="shared" si="14"/>
        <v>#DIV/0!</v>
      </c>
      <c r="L156" s="124" t="e">
        <f>IF('Step 1. Meteorological Inputs'!L171&lt;'Step 3. Saturation Storage'!I156,'Step 1. Meteorological Inputs'!L207*'Step 2. Crown parameters'!$G$38, 0)</f>
        <v>#DIV/0!</v>
      </c>
      <c r="M156" s="20" t="e">
        <f>IF('Step 1. Meteorological Inputs'!L171&gt;'Step 3. Saturation Storage'!I156, 'Step 2. Crown parameters'!$G$38*'Step 3. Saturation Storage'!I156-'Step 2. Crown parameters'!$K$38, 0)</f>
        <v>#DIV/0!</v>
      </c>
      <c r="N156" s="20" t="e">
        <f>IF('Step 1. Meteorological Inputs'!L171&gt;'Step 3. Saturation Storage'!I156,'Step 1. Meteorological Inputs'!V171*('Step 1. Meteorological Inputs'!L171-'Step 3. Saturation Storage'!I156),0)</f>
        <v>#DIV/0!</v>
      </c>
      <c r="O156" s="20" t="e">
        <f>IF('Step 1. Meteorological Inputs'!L171&gt;'Step 3. Saturation Storage'!I156,'Step 2. Crown parameters'!$K$38, 0 )</f>
        <v>#DIV/0!</v>
      </c>
      <c r="P156" s="141" t="e">
        <f t="shared" ref="P156:P196" si="15">L156+M156+N156+O156</f>
        <v>#DIV/0!</v>
      </c>
      <c r="Q156" s="124" t="e">
        <f>IF('Step 1. Meteorological Inputs'!L171&lt;'Step 3. Saturation Storage'!J156,'Step 1. Meteorological Inputs'!L171*'Step 2. Crown parameters'!$G$39, 0)</f>
        <v>#DIV/0!</v>
      </c>
      <c r="R156" s="20" t="e">
        <f>IF('Step 1. Meteorological Inputs'!L171&gt;'Step 3. Saturation Storage'!J156, 'Step 2. Crown parameters'!$G$39*'Step 3. Saturation Storage'!J156-'Step 2. Crown parameters'!$K$39, 0)</f>
        <v>#DIV/0!</v>
      </c>
      <c r="S156" s="20" t="e">
        <f>IF('Step 1. Meteorological Inputs'!L171&gt;'Step 3. Saturation Storage'!J156,'Step 1. Meteorological Inputs'!V171*('Step 1. Meteorological Inputs'!L171-'Step 3. Saturation Storage'!J156),0)</f>
        <v>#DIV/0!</v>
      </c>
      <c r="T156" s="20" t="e">
        <f>IF('Step 1. Meteorological Inputs'!L171&gt;'Step 3. Saturation Storage'!J156,'Step 2. Crown parameters'!$K$39, 0 )</f>
        <v>#DIV/0!</v>
      </c>
      <c r="U156" s="141" t="e">
        <f t="shared" ref="U156:U196" si="16">Q156+R156+S156+T156</f>
        <v>#DIV/0!</v>
      </c>
      <c r="V156" s="124" t="e">
        <f>IF('Step 1. Meteorological Inputs'!L171&lt;'Step 3. Saturation Storage'!K156,'Step 1. Meteorological Inputs'!L171*'Step 2. Crown parameters'!$G$40, 0)</f>
        <v>#DIV/0!</v>
      </c>
      <c r="W156" s="20" t="e">
        <f>IF('Step 1. Meteorological Inputs'!L171&gt;'Step 3. Saturation Storage'!K156, 'Step 2. Crown parameters'!$G$40*'Step 3. Saturation Storage'!K156-'Step 2. Crown parameters'!$K$40, 0)</f>
        <v>#DIV/0!</v>
      </c>
      <c r="X156" s="20" t="e">
        <f>IF('Step 1. Meteorological Inputs'!L171&gt;'Step 3. Saturation Storage'!K156,'Step 1. Meteorological Inputs'!V171*('Step 1. Meteorological Inputs'!L171-'Step 3. Saturation Storage'!K156),0)</f>
        <v>#DIV/0!</v>
      </c>
      <c r="Y156" s="20" t="e">
        <f>IF('Step 1. Meteorological Inputs'!L171&gt;'Step 3. Saturation Storage'!K156,'Step 2. Crown parameters'!$K$40, 0 )</f>
        <v>#DIV/0!</v>
      </c>
      <c r="Z156" s="141" t="e">
        <f t="shared" ref="Z156:Z196" si="17">V156+W156+X156+Y156</f>
        <v>#DIV/0!</v>
      </c>
      <c r="AA156" s="124" t="e">
        <f>IF('Step 1. Meteorological Inputs'!L171&lt;'Step 3. Saturation Storage'!L156,'Step 1. Meteorological Inputs'!L171*'Step 2. Crown parameters'!$G$41, 0)</f>
        <v>#DIV/0!</v>
      </c>
      <c r="AB156" s="20" t="e">
        <f>IF('Step 1. Meteorological Inputs'!L171&gt;'Step 3. Saturation Storage'!L156, 'Step 2. Crown parameters'!$G$41*'Step 3. Saturation Storage'!L156-'Step 2. Crown parameters'!$K$41, 0)</f>
        <v>#DIV/0!</v>
      </c>
      <c r="AC156" s="20" t="e">
        <f>IF('Step 1. Meteorological Inputs'!L171&gt;'Step 3. Saturation Storage'!L156,'Step 1. Meteorological Inputs'!V171*('Step 1. Meteorological Inputs'!L171-'Step 3. Saturation Storage'!L156),0)</f>
        <v>#DIV/0!</v>
      </c>
      <c r="AD156" s="20" t="e">
        <f>IF('Step 1. Meteorological Inputs'!L171&gt;'Step 3. Saturation Storage'!L156,'Step 2. Crown parameters'!$K$41, 0 )</f>
        <v>#DIV/0!</v>
      </c>
      <c r="AE156" s="141" t="e">
        <f t="shared" si="10"/>
        <v>#DIV/0!</v>
      </c>
      <c r="AF156" s="124" t="e">
        <f>IF('Step 1. Meteorological Inputs'!L171&lt;'Step 3. Saturation Storage'!M156,'Step 1. Meteorological Inputs'!L171*'Step 2. Crown parameters'!$G$42, 0)</f>
        <v>#DIV/0!</v>
      </c>
      <c r="AG156" s="20" t="e">
        <f>IF('Step 1. Meteorological Inputs'!L171&gt;'Step 3. Saturation Storage'!M156, 'Step 2. Crown parameters'!$G$42*'Step 3. Saturation Storage'!M156-'Step 2. Crown parameters'!$K$42, 0)</f>
        <v>#DIV/0!</v>
      </c>
      <c r="AH156" s="20" t="e">
        <f>IF('Step 1. Meteorological Inputs'!L171&gt;'Step 3. Saturation Storage'!M156,'Step 1. Meteorological Inputs'!V171*('Step 1. Meteorological Inputs'!L171-'Step 3. Saturation Storage'!M156),0)</f>
        <v>#DIV/0!</v>
      </c>
      <c r="AI156" s="20" t="e">
        <f>IF('Step 1. Meteorological Inputs'!L171&gt;'Step 3. Saturation Storage'!M156,'Step 2. Crown parameters'!$K$42, 0 )</f>
        <v>#DIV/0!</v>
      </c>
      <c r="AJ156" s="141" t="e">
        <f t="shared" si="12"/>
        <v>#DIV/0!</v>
      </c>
      <c r="AK156" s="66"/>
      <c r="AL156" s="66"/>
      <c r="AM156" s="66"/>
      <c r="AN156" s="66"/>
      <c r="AO156" s="66"/>
      <c r="AP156" s="66"/>
      <c r="AQ156" s="66"/>
      <c r="AR156" s="66"/>
      <c r="AS156" s="66"/>
      <c r="AT156" s="66"/>
      <c r="AU156" s="66"/>
      <c r="AV156" s="66"/>
      <c r="AW156" s="66"/>
      <c r="AX156" s="66"/>
      <c r="AY156" s="66"/>
      <c r="AZ156" s="66"/>
      <c r="BA156" s="66"/>
      <c r="BB156" s="66"/>
      <c r="BC156" s="66"/>
      <c r="BD156" s="66"/>
      <c r="BE156" s="66"/>
      <c r="BF156" s="66"/>
      <c r="BG156" s="66"/>
      <c r="BH156" s="66"/>
      <c r="BI156" s="66"/>
      <c r="BJ156" s="66"/>
      <c r="BK156" s="66"/>
      <c r="BL156" s="66"/>
      <c r="BM156" s="66"/>
      <c r="BN156" s="66"/>
      <c r="BO156" s="66"/>
      <c r="BP156" s="66"/>
      <c r="BQ156" s="66"/>
      <c r="BR156" s="66"/>
      <c r="BS156" s="66"/>
      <c r="BT156" s="66"/>
      <c r="BU156" s="66"/>
      <c r="BV156" s="66"/>
      <c r="BW156" s="66"/>
      <c r="BX156" s="66"/>
      <c r="BY156" s="66"/>
      <c r="BZ156" s="66"/>
      <c r="CA156" s="66"/>
      <c r="CB156" s="66"/>
      <c r="CC156" s="66"/>
      <c r="CD156" s="66"/>
      <c r="CE156" s="66"/>
      <c r="CF156" s="66"/>
      <c r="CG156" s="66"/>
      <c r="CH156" s="66"/>
      <c r="CI156" s="66"/>
      <c r="CJ156" s="66"/>
      <c r="CK156" s="66"/>
      <c r="CL156" s="66"/>
      <c r="CM156" s="66"/>
      <c r="CN156" s="66"/>
      <c r="CO156" s="66"/>
      <c r="CP156" s="66"/>
      <c r="CQ156" s="66"/>
      <c r="CR156" s="66"/>
      <c r="CS156" s="66"/>
      <c r="CT156" s="66"/>
      <c r="CU156" s="66"/>
      <c r="CV156" s="66"/>
      <c r="CW156" s="66"/>
      <c r="CX156" s="66"/>
      <c r="CY156" s="66"/>
      <c r="CZ156" s="66"/>
      <c r="DA156" s="66"/>
      <c r="DB156" s="66"/>
      <c r="DC156" s="66"/>
      <c r="DD156" s="66"/>
      <c r="DE156" s="66"/>
      <c r="DF156" s="66"/>
      <c r="DG156" s="66"/>
      <c r="DH156" s="66"/>
      <c r="DI156" s="66"/>
      <c r="DJ156" s="66"/>
      <c r="DK156" s="66"/>
      <c r="DL156" s="66"/>
      <c r="DM156" s="66"/>
      <c r="DN156" s="66"/>
      <c r="DO156" s="66"/>
      <c r="DP156" s="66"/>
      <c r="DQ156" s="66"/>
      <c r="DR156" s="66"/>
      <c r="DS156" s="66"/>
      <c r="DT156" s="66"/>
      <c r="DU156" s="66"/>
      <c r="DV156" s="66"/>
      <c r="DW156" s="66"/>
      <c r="DX156" s="66"/>
      <c r="DY156" s="66"/>
      <c r="DZ156" s="66"/>
      <c r="EA156" s="66"/>
      <c r="EB156" s="66"/>
      <c r="EC156" s="66"/>
      <c r="ED156" s="66"/>
      <c r="EE156" s="66"/>
      <c r="EF156" s="66"/>
      <c r="EG156" s="66"/>
      <c r="EH156" s="66"/>
      <c r="EI156" s="66"/>
      <c r="EJ156" s="66"/>
      <c r="EK156" s="66"/>
      <c r="EL156" s="66"/>
      <c r="EM156" s="66"/>
      <c r="EN156" s="66"/>
      <c r="EO156" s="66"/>
      <c r="EP156" s="66"/>
      <c r="EQ156" s="66"/>
      <c r="ER156" s="66"/>
      <c r="ES156" s="66"/>
      <c r="ET156" s="66"/>
      <c r="EU156" s="66"/>
      <c r="EV156" s="66"/>
      <c r="EW156" s="66"/>
      <c r="EX156" s="66"/>
      <c r="EY156" s="66"/>
      <c r="EZ156" s="66"/>
      <c r="FA156" s="66"/>
      <c r="FB156" s="66"/>
      <c r="FC156" s="66"/>
      <c r="FD156" s="66"/>
      <c r="FE156" s="66"/>
      <c r="FF156" s="66"/>
      <c r="FG156" s="66"/>
    </row>
    <row r="157" spans="1:163" s="35" customFormat="1" x14ac:dyDescent="0.2">
      <c r="A157" s="59"/>
      <c r="B157" s="60"/>
      <c r="C157" s="60"/>
      <c r="D157" s="124">
        <f>'Step 1. Meteorological Inputs'!D172</f>
        <v>0</v>
      </c>
      <c r="E157" s="20">
        <f>'Step 1. Meteorological Inputs'!E172</f>
        <v>0</v>
      </c>
      <c r="F157" s="141">
        <f>'Step 1. Meteorological Inputs'!F172</f>
        <v>0</v>
      </c>
      <c r="G157" s="124" t="e">
        <f>IF('Step 1. Meteorological Inputs'!L172&lt;'Step 3. Saturation Storage'!H157,'Step 1. Meteorological Inputs'!L172*'Step 2. Crown parameters'!$G$37, 0)</f>
        <v>#DIV/0!</v>
      </c>
      <c r="H157" s="20" t="e">
        <f>IF('Step 1. Meteorological Inputs'!L172&gt;'Step 3. Saturation Storage'!H157, 'Step 2. Crown parameters'!$G$37*'Step 3. Saturation Storage'!H157-'Step 2. Crown parameters'!$K$37, 0)</f>
        <v>#DIV/0!</v>
      </c>
      <c r="I157" s="20" t="e">
        <f>IF('Step 1. Meteorological Inputs'!L172&gt;'Step 3. Saturation Storage'!H157,'Step 1. Meteorological Inputs'!V172*('Step 1. Meteorological Inputs'!L172-'Step 3. Saturation Storage'!H157),0)</f>
        <v>#DIV/0!</v>
      </c>
      <c r="J157" s="20" t="e">
        <f>IF('Step 1. Meteorological Inputs'!L172&gt;'Step 3. Saturation Storage'!H157,'Step 2. Crown parameters'!$K$37, 0 )</f>
        <v>#DIV/0!</v>
      </c>
      <c r="K157" s="141" t="e">
        <f t="shared" si="14"/>
        <v>#DIV/0!</v>
      </c>
      <c r="L157" s="124" t="e">
        <f>IF('Step 1. Meteorological Inputs'!L172&lt;'Step 3. Saturation Storage'!I157,'Step 1. Meteorological Inputs'!L208*'Step 2. Crown parameters'!$G$38, 0)</f>
        <v>#DIV/0!</v>
      </c>
      <c r="M157" s="20" t="e">
        <f>IF('Step 1. Meteorological Inputs'!L172&gt;'Step 3. Saturation Storage'!I157, 'Step 2. Crown parameters'!$G$38*'Step 3. Saturation Storage'!I157-'Step 2. Crown parameters'!$K$38, 0)</f>
        <v>#DIV/0!</v>
      </c>
      <c r="N157" s="20" t="e">
        <f>IF('Step 1. Meteorological Inputs'!L172&gt;'Step 3. Saturation Storage'!I157,'Step 1. Meteorological Inputs'!V172*('Step 1. Meteorological Inputs'!L172-'Step 3. Saturation Storage'!I157),0)</f>
        <v>#DIV/0!</v>
      </c>
      <c r="O157" s="20" t="e">
        <f>IF('Step 1. Meteorological Inputs'!L172&gt;'Step 3. Saturation Storage'!I157,'Step 2. Crown parameters'!$K$38, 0 )</f>
        <v>#DIV/0!</v>
      </c>
      <c r="P157" s="141" t="e">
        <f t="shared" si="15"/>
        <v>#DIV/0!</v>
      </c>
      <c r="Q157" s="124" t="e">
        <f>IF('Step 1. Meteorological Inputs'!L172&lt;'Step 3. Saturation Storage'!J157,'Step 1. Meteorological Inputs'!L172*'Step 2. Crown parameters'!$G$39, 0)</f>
        <v>#DIV/0!</v>
      </c>
      <c r="R157" s="20" t="e">
        <f>IF('Step 1. Meteorological Inputs'!L172&gt;'Step 3. Saturation Storage'!J157, 'Step 2. Crown parameters'!$G$39*'Step 3. Saturation Storage'!J157-'Step 2. Crown parameters'!$K$39, 0)</f>
        <v>#DIV/0!</v>
      </c>
      <c r="S157" s="20" t="e">
        <f>IF('Step 1. Meteorological Inputs'!L172&gt;'Step 3. Saturation Storage'!J157,'Step 1. Meteorological Inputs'!V172*('Step 1. Meteorological Inputs'!L172-'Step 3. Saturation Storage'!J157),0)</f>
        <v>#DIV/0!</v>
      </c>
      <c r="T157" s="20" t="e">
        <f>IF('Step 1. Meteorological Inputs'!L172&gt;'Step 3. Saturation Storage'!J157,'Step 2. Crown parameters'!$K$39, 0 )</f>
        <v>#DIV/0!</v>
      </c>
      <c r="U157" s="141" t="e">
        <f t="shared" si="16"/>
        <v>#DIV/0!</v>
      </c>
      <c r="V157" s="124" t="e">
        <f>IF('Step 1. Meteorological Inputs'!L172&lt;'Step 3. Saturation Storage'!K157,'Step 1. Meteorological Inputs'!L172*'Step 2. Crown parameters'!$G$40, 0)</f>
        <v>#DIV/0!</v>
      </c>
      <c r="W157" s="20" t="e">
        <f>IF('Step 1. Meteorological Inputs'!L172&gt;'Step 3. Saturation Storage'!K157, 'Step 2. Crown parameters'!$G$40*'Step 3. Saturation Storage'!K157-'Step 2. Crown parameters'!$K$40, 0)</f>
        <v>#DIV/0!</v>
      </c>
      <c r="X157" s="20" t="e">
        <f>IF('Step 1. Meteorological Inputs'!L172&gt;'Step 3. Saturation Storage'!K157,'Step 1. Meteorological Inputs'!V172*('Step 1. Meteorological Inputs'!L172-'Step 3. Saturation Storage'!K157),0)</f>
        <v>#DIV/0!</v>
      </c>
      <c r="Y157" s="20" t="e">
        <f>IF('Step 1. Meteorological Inputs'!L172&gt;'Step 3. Saturation Storage'!K157,'Step 2. Crown parameters'!$K$40, 0 )</f>
        <v>#DIV/0!</v>
      </c>
      <c r="Z157" s="141" t="e">
        <f t="shared" si="17"/>
        <v>#DIV/0!</v>
      </c>
      <c r="AA157" s="124" t="e">
        <f>IF('Step 1. Meteorological Inputs'!L172&lt;'Step 3. Saturation Storage'!L157,'Step 1. Meteorological Inputs'!L172*'Step 2. Crown parameters'!$G$41, 0)</f>
        <v>#DIV/0!</v>
      </c>
      <c r="AB157" s="20" t="e">
        <f>IF('Step 1. Meteorological Inputs'!L172&gt;'Step 3. Saturation Storage'!L157, 'Step 2. Crown parameters'!$G$41*'Step 3. Saturation Storage'!L157-'Step 2. Crown parameters'!$K$41, 0)</f>
        <v>#DIV/0!</v>
      </c>
      <c r="AC157" s="20" t="e">
        <f>IF('Step 1. Meteorological Inputs'!L172&gt;'Step 3. Saturation Storage'!L157,'Step 1. Meteorological Inputs'!V172*('Step 1. Meteorological Inputs'!L172-'Step 3. Saturation Storage'!L157),0)</f>
        <v>#DIV/0!</v>
      </c>
      <c r="AD157" s="20" t="e">
        <f>IF('Step 1. Meteorological Inputs'!L172&gt;'Step 3. Saturation Storage'!L157,'Step 2. Crown parameters'!$K$41, 0 )</f>
        <v>#DIV/0!</v>
      </c>
      <c r="AE157" s="141" t="e">
        <f t="shared" si="10"/>
        <v>#DIV/0!</v>
      </c>
      <c r="AF157" s="124" t="e">
        <f>IF('Step 1. Meteorological Inputs'!L172&lt;'Step 3. Saturation Storage'!M157,'Step 1. Meteorological Inputs'!L172*'Step 2. Crown parameters'!$G$42, 0)</f>
        <v>#DIV/0!</v>
      </c>
      <c r="AG157" s="20" t="e">
        <f>IF('Step 1. Meteorological Inputs'!L172&gt;'Step 3. Saturation Storage'!M157, 'Step 2. Crown parameters'!$G$42*'Step 3. Saturation Storage'!M157-'Step 2. Crown parameters'!$K$42, 0)</f>
        <v>#DIV/0!</v>
      </c>
      <c r="AH157" s="20" t="e">
        <f>IF('Step 1. Meteorological Inputs'!L172&gt;'Step 3. Saturation Storage'!M157,'Step 1. Meteorological Inputs'!V172*('Step 1. Meteorological Inputs'!L172-'Step 3. Saturation Storage'!M157),0)</f>
        <v>#DIV/0!</v>
      </c>
      <c r="AI157" s="20" t="e">
        <f>IF('Step 1. Meteorological Inputs'!L172&gt;'Step 3. Saturation Storage'!M157,'Step 2. Crown parameters'!$K$42, 0 )</f>
        <v>#DIV/0!</v>
      </c>
      <c r="AJ157" s="141" t="e">
        <f t="shared" si="12"/>
        <v>#DIV/0!</v>
      </c>
      <c r="AK157" s="66"/>
      <c r="AL157" s="66"/>
      <c r="AM157" s="66"/>
      <c r="AN157" s="66"/>
      <c r="AO157" s="66"/>
      <c r="AP157" s="66"/>
      <c r="AQ157" s="66"/>
      <c r="AR157" s="66"/>
      <c r="AS157" s="66"/>
      <c r="AT157" s="66"/>
      <c r="AU157" s="66"/>
      <c r="AV157" s="66"/>
      <c r="AW157" s="66"/>
      <c r="AX157" s="66"/>
      <c r="AY157" s="66"/>
      <c r="AZ157" s="66"/>
      <c r="BA157" s="66"/>
      <c r="BB157" s="66"/>
      <c r="BC157" s="66"/>
      <c r="BD157" s="66"/>
      <c r="BE157" s="66"/>
      <c r="BF157" s="66"/>
      <c r="BG157" s="66"/>
      <c r="BH157" s="66"/>
      <c r="BI157" s="66"/>
      <c r="BJ157" s="66"/>
      <c r="BK157" s="66"/>
      <c r="BL157" s="66"/>
      <c r="BM157" s="66"/>
      <c r="BN157" s="66"/>
      <c r="BO157" s="66"/>
      <c r="BP157" s="66"/>
      <c r="BQ157" s="66"/>
      <c r="BR157" s="66"/>
      <c r="BS157" s="66"/>
      <c r="BT157" s="66"/>
      <c r="BU157" s="66"/>
      <c r="BV157" s="66"/>
      <c r="BW157" s="66"/>
      <c r="BX157" s="66"/>
      <c r="BY157" s="66"/>
      <c r="BZ157" s="66"/>
      <c r="CA157" s="66"/>
      <c r="CB157" s="66"/>
      <c r="CC157" s="66"/>
      <c r="CD157" s="66"/>
      <c r="CE157" s="66"/>
      <c r="CF157" s="66"/>
      <c r="CG157" s="66"/>
      <c r="CH157" s="66"/>
      <c r="CI157" s="66"/>
      <c r="CJ157" s="66"/>
      <c r="CK157" s="66"/>
      <c r="CL157" s="66"/>
      <c r="CM157" s="66"/>
      <c r="CN157" s="66"/>
      <c r="CO157" s="66"/>
      <c r="CP157" s="66"/>
      <c r="CQ157" s="66"/>
      <c r="CR157" s="66"/>
      <c r="CS157" s="66"/>
      <c r="CT157" s="66"/>
      <c r="CU157" s="66"/>
      <c r="CV157" s="66"/>
      <c r="CW157" s="66"/>
      <c r="CX157" s="66"/>
      <c r="CY157" s="66"/>
      <c r="CZ157" s="66"/>
      <c r="DA157" s="66"/>
      <c r="DB157" s="66"/>
      <c r="DC157" s="66"/>
      <c r="DD157" s="66"/>
      <c r="DE157" s="66"/>
      <c r="DF157" s="66"/>
      <c r="DG157" s="66"/>
      <c r="DH157" s="66"/>
      <c r="DI157" s="66"/>
      <c r="DJ157" s="66"/>
      <c r="DK157" s="66"/>
      <c r="DL157" s="66"/>
      <c r="DM157" s="66"/>
      <c r="DN157" s="66"/>
      <c r="DO157" s="66"/>
      <c r="DP157" s="66"/>
      <c r="DQ157" s="66"/>
      <c r="DR157" s="66"/>
      <c r="DS157" s="66"/>
      <c r="DT157" s="66"/>
      <c r="DU157" s="66"/>
      <c r="DV157" s="66"/>
      <c r="DW157" s="66"/>
      <c r="DX157" s="66"/>
      <c r="DY157" s="66"/>
      <c r="DZ157" s="66"/>
      <c r="EA157" s="66"/>
      <c r="EB157" s="66"/>
      <c r="EC157" s="66"/>
      <c r="ED157" s="66"/>
      <c r="EE157" s="66"/>
      <c r="EF157" s="66"/>
      <c r="EG157" s="66"/>
      <c r="EH157" s="66"/>
      <c r="EI157" s="66"/>
      <c r="EJ157" s="66"/>
      <c r="EK157" s="66"/>
      <c r="EL157" s="66"/>
      <c r="EM157" s="66"/>
      <c r="EN157" s="66"/>
      <c r="EO157" s="66"/>
      <c r="EP157" s="66"/>
      <c r="EQ157" s="66"/>
      <c r="ER157" s="66"/>
      <c r="ES157" s="66"/>
      <c r="ET157" s="66"/>
      <c r="EU157" s="66"/>
      <c r="EV157" s="66"/>
      <c r="EW157" s="66"/>
      <c r="EX157" s="66"/>
      <c r="EY157" s="66"/>
      <c r="EZ157" s="66"/>
      <c r="FA157" s="66"/>
      <c r="FB157" s="66"/>
      <c r="FC157" s="66"/>
      <c r="FD157" s="66"/>
      <c r="FE157" s="66"/>
      <c r="FF157" s="66"/>
      <c r="FG157" s="66"/>
    </row>
    <row r="158" spans="1:163" s="35" customFormat="1" x14ac:dyDescent="0.2">
      <c r="A158" s="59"/>
      <c r="B158" s="60"/>
      <c r="C158" s="60"/>
      <c r="D158" s="124">
        <f>'Step 1. Meteorological Inputs'!D173</f>
        <v>0</v>
      </c>
      <c r="E158" s="20">
        <f>'Step 1. Meteorological Inputs'!E173</f>
        <v>0</v>
      </c>
      <c r="F158" s="141">
        <f>'Step 1. Meteorological Inputs'!F173</f>
        <v>0</v>
      </c>
      <c r="G158" s="124" t="e">
        <f>IF('Step 1. Meteorological Inputs'!L173&lt;'Step 3. Saturation Storage'!H158,'Step 1. Meteorological Inputs'!L173*'Step 2. Crown parameters'!$G$37, 0)</f>
        <v>#DIV/0!</v>
      </c>
      <c r="H158" s="20" t="e">
        <f>IF('Step 1. Meteorological Inputs'!L173&gt;'Step 3. Saturation Storage'!H158, 'Step 2. Crown parameters'!$G$37*'Step 3. Saturation Storage'!H158-'Step 2. Crown parameters'!$K$37, 0)</f>
        <v>#DIV/0!</v>
      </c>
      <c r="I158" s="20" t="e">
        <f>IF('Step 1. Meteorological Inputs'!L173&gt;'Step 3. Saturation Storage'!H158,'Step 1. Meteorological Inputs'!V173*('Step 1. Meteorological Inputs'!L173-'Step 3. Saturation Storage'!H158),0)</f>
        <v>#DIV/0!</v>
      </c>
      <c r="J158" s="20" t="e">
        <f>IF('Step 1. Meteorological Inputs'!L173&gt;'Step 3. Saturation Storage'!H158,'Step 2. Crown parameters'!$K$37, 0 )</f>
        <v>#DIV/0!</v>
      </c>
      <c r="K158" s="141" t="e">
        <f t="shared" si="14"/>
        <v>#DIV/0!</v>
      </c>
      <c r="L158" s="124" t="e">
        <f>IF('Step 1. Meteorological Inputs'!L173&lt;'Step 3. Saturation Storage'!I158,'Step 1. Meteorological Inputs'!L209*'Step 2. Crown parameters'!$G$38, 0)</f>
        <v>#DIV/0!</v>
      </c>
      <c r="M158" s="20" t="e">
        <f>IF('Step 1. Meteorological Inputs'!L173&gt;'Step 3. Saturation Storage'!I158, 'Step 2. Crown parameters'!$G$38*'Step 3. Saturation Storage'!I158-'Step 2. Crown parameters'!$K$38, 0)</f>
        <v>#DIV/0!</v>
      </c>
      <c r="N158" s="20" t="e">
        <f>IF('Step 1. Meteorological Inputs'!L173&gt;'Step 3. Saturation Storage'!I158,'Step 1. Meteorological Inputs'!V173*('Step 1. Meteorological Inputs'!L173-'Step 3. Saturation Storage'!I158),0)</f>
        <v>#DIV/0!</v>
      </c>
      <c r="O158" s="20" t="e">
        <f>IF('Step 1. Meteorological Inputs'!L173&gt;'Step 3. Saturation Storage'!I158,'Step 2. Crown parameters'!$K$38, 0 )</f>
        <v>#DIV/0!</v>
      </c>
      <c r="P158" s="141" t="e">
        <f t="shared" si="15"/>
        <v>#DIV/0!</v>
      </c>
      <c r="Q158" s="124" t="e">
        <f>IF('Step 1. Meteorological Inputs'!L173&lt;'Step 3. Saturation Storage'!J158,'Step 1. Meteorological Inputs'!L173*'Step 2. Crown parameters'!$G$39, 0)</f>
        <v>#DIV/0!</v>
      </c>
      <c r="R158" s="20" t="e">
        <f>IF('Step 1. Meteorological Inputs'!L173&gt;'Step 3. Saturation Storage'!J158, 'Step 2. Crown parameters'!$G$39*'Step 3. Saturation Storage'!J158-'Step 2. Crown parameters'!$K$39, 0)</f>
        <v>#DIV/0!</v>
      </c>
      <c r="S158" s="20" t="e">
        <f>IF('Step 1. Meteorological Inputs'!L173&gt;'Step 3. Saturation Storage'!J158,'Step 1. Meteorological Inputs'!V173*('Step 1. Meteorological Inputs'!L173-'Step 3. Saturation Storage'!J158),0)</f>
        <v>#DIV/0!</v>
      </c>
      <c r="T158" s="20" t="e">
        <f>IF('Step 1. Meteorological Inputs'!L173&gt;'Step 3. Saturation Storage'!J158,'Step 2. Crown parameters'!$K$39, 0 )</f>
        <v>#DIV/0!</v>
      </c>
      <c r="U158" s="141" t="e">
        <f t="shared" si="16"/>
        <v>#DIV/0!</v>
      </c>
      <c r="V158" s="124" t="e">
        <f>IF('Step 1. Meteorological Inputs'!L173&lt;'Step 3. Saturation Storage'!K158,'Step 1. Meteorological Inputs'!L173*'Step 2. Crown parameters'!$G$40, 0)</f>
        <v>#DIV/0!</v>
      </c>
      <c r="W158" s="20" t="e">
        <f>IF('Step 1. Meteorological Inputs'!L173&gt;'Step 3. Saturation Storage'!K158, 'Step 2. Crown parameters'!$G$40*'Step 3. Saturation Storage'!K158-'Step 2. Crown parameters'!$K$40, 0)</f>
        <v>#DIV/0!</v>
      </c>
      <c r="X158" s="20" t="e">
        <f>IF('Step 1. Meteorological Inputs'!L173&gt;'Step 3. Saturation Storage'!K158,'Step 1. Meteorological Inputs'!V173*('Step 1. Meteorological Inputs'!L173-'Step 3. Saturation Storage'!K158),0)</f>
        <v>#DIV/0!</v>
      </c>
      <c r="Y158" s="20" t="e">
        <f>IF('Step 1. Meteorological Inputs'!L173&gt;'Step 3. Saturation Storage'!K158,'Step 2. Crown parameters'!$K$40, 0 )</f>
        <v>#DIV/0!</v>
      </c>
      <c r="Z158" s="141" t="e">
        <f t="shared" si="17"/>
        <v>#DIV/0!</v>
      </c>
      <c r="AA158" s="124" t="e">
        <f>IF('Step 1. Meteorological Inputs'!L173&lt;'Step 3. Saturation Storage'!L158,'Step 1. Meteorological Inputs'!L173*'Step 2. Crown parameters'!$G$41, 0)</f>
        <v>#DIV/0!</v>
      </c>
      <c r="AB158" s="20" t="e">
        <f>IF('Step 1. Meteorological Inputs'!L173&gt;'Step 3. Saturation Storage'!L158, 'Step 2. Crown parameters'!$G$41*'Step 3. Saturation Storage'!L158-'Step 2. Crown parameters'!$K$41, 0)</f>
        <v>#DIV/0!</v>
      </c>
      <c r="AC158" s="20" t="e">
        <f>IF('Step 1. Meteorological Inputs'!L173&gt;'Step 3. Saturation Storage'!L158,'Step 1. Meteorological Inputs'!V173*('Step 1. Meteorological Inputs'!L173-'Step 3. Saturation Storage'!L158),0)</f>
        <v>#DIV/0!</v>
      </c>
      <c r="AD158" s="20" t="e">
        <f>IF('Step 1. Meteorological Inputs'!L173&gt;'Step 3. Saturation Storage'!L158,'Step 2. Crown parameters'!$K$41, 0 )</f>
        <v>#DIV/0!</v>
      </c>
      <c r="AE158" s="141" t="e">
        <f t="shared" si="10"/>
        <v>#DIV/0!</v>
      </c>
      <c r="AF158" s="124" t="e">
        <f>IF('Step 1. Meteorological Inputs'!L173&lt;'Step 3. Saturation Storage'!M158,'Step 1. Meteorological Inputs'!L173*'Step 2. Crown parameters'!$G$42, 0)</f>
        <v>#DIV/0!</v>
      </c>
      <c r="AG158" s="20" t="e">
        <f>IF('Step 1. Meteorological Inputs'!L173&gt;'Step 3. Saturation Storage'!M158, 'Step 2. Crown parameters'!$G$42*'Step 3. Saturation Storage'!M158-'Step 2. Crown parameters'!$K$42, 0)</f>
        <v>#DIV/0!</v>
      </c>
      <c r="AH158" s="20" t="e">
        <f>IF('Step 1. Meteorological Inputs'!L173&gt;'Step 3. Saturation Storage'!M158,'Step 1. Meteorological Inputs'!V173*('Step 1. Meteorological Inputs'!L173-'Step 3. Saturation Storage'!M158),0)</f>
        <v>#DIV/0!</v>
      </c>
      <c r="AI158" s="20" t="e">
        <f>IF('Step 1. Meteorological Inputs'!L173&gt;'Step 3. Saturation Storage'!M158,'Step 2. Crown parameters'!$K$42, 0 )</f>
        <v>#DIV/0!</v>
      </c>
      <c r="AJ158" s="141" t="e">
        <f t="shared" si="12"/>
        <v>#DIV/0!</v>
      </c>
      <c r="AK158" s="66"/>
      <c r="AL158" s="66"/>
      <c r="AM158" s="66"/>
      <c r="AN158" s="66"/>
      <c r="AO158" s="66"/>
      <c r="AP158" s="66"/>
      <c r="AQ158" s="66"/>
      <c r="AR158" s="66"/>
      <c r="AS158" s="66"/>
      <c r="AT158" s="66"/>
      <c r="AU158" s="66"/>
      <c r="AV158" s="66"/>
      <c r="AW158" s="66"/>
      <c r="AX158" s="66"/>
      <c r="AY158" s="66"/>
      <c r="AZ158" s="66"/>
      <c r="BA158" s="66"/>
      <c r="BB158" s="66"/>
      <c r="BC158" s="66"/>
      <c r="BD158" s="66"/>
      <c r="BE158" s="66"/>
      <c r="BF158" s="66"/>
      <c r="BG158" s="66"/>
      <c r="BH158" s="66"/>
      <c r="BI158" s="66"/>
      <c r="BJ158" s="66"/>
      <c r="BK158" s="66"/>
      <c r="BL158" s="66"/>
      <c r="BM158" s="66"/>
      <c r="BN158" s="66"/>
      <c r="BO158" s="66"/>
      <c r="BP158" s="66"/>
      <c r="BQ158" s="66"/>
      <c r="BR158" s="66"/>
      <c r="BS158" s="66"/>
      <c r="BT158" s="66"/>
      <c r="BU158" s="66"/>
      <c r="BV158" s="66"/>
      <c r="BW158" s="66"/>
      <c r="BX158" s="66"/>
      <c r="BY158" s="66"/>
      <c r="BZ158" s="66"/>
      <c r="CA158" s="66"/>
      <c r="CB158" s="66"/>
      <c r="CC158" s="66"/>
      <c r="CD158" s="66"/>
      <c r="CE158" s="66"/>
      <c r="CF158" s="66"/>
      <c r="CG158" s="66"/>
      <c r="CH158" s="66"/>
      <c r="CI158" s="66"/>
      <c r="CJ158" s="66"/>
      <c r="CK158" s="66"/>
      <c r="CL158" s="66"/>
      <c r="CM158" s="66"/>
      <c r="CN158" s="66"/>
      <c r="CO158" s="66"/>
      <c r="CP158" s="66"/>
      <c r="CQ158" s="66"/>
      <c r="CR158" s="66"/>
      <c r="CS158" s="66"/>
      <c r="CT158" s="66"/>
      <c r="CU158" s="66"/>
      <c r="CV158" s="66"/>
      <c r="CW158" s="66"/>
      <c r="CX158" s="66"/>
      <c r="CY158" s="66"/>
      <c r="CZ158" s="66"/>
      <c r="DA158" s="66"/>
      <c r="DB158" s="66"/>
      <c r="DC158" s="66"/>
      <c r="DD158" s="66"/>
      <c r="DE158" s="66"/>
      <c r="DF158" s="66"/>
      <c r="DG158" s="66"/>
      <c r="DH158" s="66"/>
      <c r="DI158" s="66"/>
      <c r="DJ158" s="66"/>
      <c r="DK158" s="66"/>
      <c r="DL158" s="66"/>
      <c r="DM158" s="66"/>
      <c r="DN158" s="66"/>
      <c r="DO158" s="66"/>
      <c r="DP158" s="66"/>
      <c r="DQ158" s="66"/>
      <c r="DR158" s="66"/>
      <c r="DS158" s="66"/>
      <c r="DT158" s="66"/>
      <c r="DU158" s="66"/>
      <c r="DV158" s="66"/>
      <c r="DW158" s="66"/>
      <c r="DX158" s="66"/>
      <c r="DY158" s="66"/>
      <c r="DZ158" s="66"/>
      <c r="EA158" s="66"/>
      <c r="EB158" s="66"/>
      <c r="EC158" s="66"/>
      <c r="ED158" s="66"/>
      <c r="EE158" s="66"/>
      <c r="EF158" s="66"/>
      <c r="EG158" s="66"/>
      <c r="EH158" s="66"/>
      <c r="EI158" s="66"/>
      <c r="EJ158" s="66"/>
      <c r="EK158" s="66"/>
      <c r="EL158" s="66"/>
      <c r="EM158" s="66"/>
      <c r="EN158" s="66"/>
      <c r="EO158" s="66"/>
      <c r="EP158" s="66"/>
      <c r="EQ158" s="66"/>
      <c r="ER158" s="66"/>
      <c r="ES158" s="66"/>
      <c r="ET158" s="66"/>
      <c r="EU158" s="66"/>
      <c r="EV158" s="66"/>
      <c r="EW158" s="66"/>
      <c r="EX158" s="66"/>
      <c r="EY158" s="66"/>
      <c r="EZ158" s="66"/>
      <c r="FA158" s="66"/>
      <c r="FB158" s="66"/>
      <c r="FC158" s="66"/>
      <c r="FD158" s="66"/>
      <c r="FE158" s="66"/>
      <c r="FF158" s="66"/>
      <c r="FG158" s="66"/>
    </row>
    <row r="159" spans="1:163" s="35" customFormat="1" x14ac:dyDescent="0.2">
      <c r="A159" s="59"/>
      <c r="B159" s="60"/>
      <c r="C159" s="60"/>
      <c r="D159" s="124">
        <f>'Step 1. Meteorological Inputs'!D174</f>
        <v>0</v>
      </c>
      <c r="E159" s="20">
        <f>'Step 1. Meteorological Inputs'!E174</f>
        <v>0</v>
      </c>
      <c r="F159" s="141">
        <f>'Step 1. Meteorological Inputs'!F174</f>
        <v>0</v>
      </c>
      <c r="G159" s="124" t="e">
        <f>IF('Step 1. Meteorological Inputs'!L174&lt;'Step 3. Saturation Storage'!H159,'Step 1. Meteorological Inputs'!L174*'Step 2. Crown parameters'!$G$37, 0)</f>
        <v>#DIV/0!</v>
      </c>
      <c r="H159" s="20" t="e">
        <f>IF('Step 1. Meteorological Inputs'!L174&gt;'Step 3. Saturation Storage'!H159, 'Step 2. Crown parameters'!$G$37*'Step 3. Saturation Storage'!H159-'Step 2. Crown parameters'!$K$37, 0)</f>
        <v>#DIV/0!</v>
      </c>
      <c r="I159" s="20" t="e">
        <f>IF('Step 1. Meteorological Inputs'!L174&gt;'Step 3. Saturation Storage'!H159,'Step 1. Meteorological Inputs'!V174*('Step 1. Meteorological Inputs'!L174-'Step 3. Saturation Storage'!H159),0)</f>
        <v>#DIV/0!</v>
      </c>
      <c r="J159" s="20" t="e">
        <f>IF('Step 1. Meteorological Inputs'!L174&gt;'Step 3. Saturation Storage'!H159,'Step 2. Crown parameters'!$K$37, 0 )</f>
        <v>#DIV/0!</v>
      </c>
      <c r="K159" s="141" t="e">
        <f t="shared" si="14"/>
        <v>#DIV/0!</v>
      </c>
      <c r="L159" s="124" t="e">
        <f>IF('Step 1. Meteorological Inputs'!L174&lt;'Step 3. Saturation Storage'!I159,'Step 1. Meteorological Inputs'!L210*'Step 2. Crown parameters'!$G$38, 0)</f>
        <v>#DIV/0!</v>
      </c>
      <c r="M159" s="20" t="e">
        <f>IF('Step 1. Meteorological Inputs'!L174&gt;'Step 3. Saturation Storage'!I159, 'Step 2. Crown parameters'!$G$38*'Step 3. Saturation Storage'!I159-'Step 2. Crown parameters'!$K$38, 0)</f>
        <v>#DIV/0!</v>
      </c>
      <c r="N159" s="20" t="e">
        <f>IF('Step 1. Meteorological Inputs'!L174&gt;'Step 3. Saturation Storage'!I159,'Step 1. Meteorological Inputs'!V174*('Step 1. Meteorological Inputs'!L174-'Step 3. Saturation Storage'!I159),0)</f>
        <v>#DIV/0!</v>
      </c>
      <c r="O159" s="20" t="e">
        <f>IF('Step 1. Meteorological Inputs'!L174&gt;'Step 3. Saturation Storage'!I159,'Step 2. Crown parameters'!$K$38, 0 )</f>
        <v>#DIV/0!</v>
      </c>
      <c r="P159" s="141" t="e">
        <f t="shared" si="15"/>
        <v>#DIV/0!</v>
      </c>
      <c r="Q159" s="124" t="e">
        <f>IF('Step 1. Meteorological Inputs'!L174&lt;'Step 3. Saturation Storage'!J159,'Step 1. Meteorological Inputs'!L174*'Step 2. Crown parameters'!$G$39, 0)</f>
        <v>#DIV/0!</v>
      </c>
      <c r="R159" s="20" t="e">
        <f>IF('Step 1. Meteorological Inputs'!L174&gt;'Step 3. Saturation Storage'!J159, 'Step 2. Crown parameters'!$G$39*'Step 3. Saturation Storage'!J159-'Step 2. Crown parameters'!$K$39, 0)</f>
        <v>#DIV/0!</v>
      </c>
      <c r="S159" s="20" t="e">
        <f>IF('Step 1. Meteorological Inputs'!L174&gt;'Step 3. Saturation Storage'!J159,'Step 1. Meteorological Inputs'!V174*('Step 1. Meteorological Inputs'!L174-'Step 3. Saturation Storage'!J159),0)</f>
        <v>#DIV/0!</v>
      </c>
      <c r="T159" s="20" t="e">
        <f>IF('Step 1. Meteorological Inputs'!L174&gt;'Step 3. Saturation Storage'!J159,'Step 2. Crown parameters'!$K$39, 0 )</f>
        <v>#DIV/0!</v>
      </c>
      <c r="U159" s="141" t="e">
        <f t="shared" si="16"/>
        <v>#DIV/0!</v>
      </c>
      <c r="V159" s="124" t="e">
        <f>IF('Step 1. Meteorological Inputs'!L174&lt;'Step 3. Saturation Storage'!K159,'Step 1. Meteorological Inputs'!L174*'Step 2. Crown parameters'!$G$40, 0)</f>
        <v>#DIV/0!</v>
      </c>
      <c r="W159" s="20" t="e">
        <f>IF('Step 1. Meteorological Inputs'!L174&gt;'Step 3. Saturation Storage'!K159, 'Step 2. Crown parameters'!$G$40*'Step 3. Saturation Storage'!K159-'Step 2. Crown parameters'!$K$40, 0)</f>
        <v>#DIV/0!</v>
      </c>
      <c r="X159" s="20" t="e">
        <f>IF('Step 1. Meteorological Inputs'!L174&gt;'Step 3. Saturation Storage'!K159,'Step 1. Meteorological Inputs'!V174*('Step 1. Meteorological Inputs'!L174-'Step 3. Saturation Storage'!K159),0)</f>
        <v>#DIV/0!</v>
      </c>
      <c r="Y159" s="20" t="e">
        <f>IF('Step 1. Meteorological Inputs'!L174&gt;'Step 3. Saturation Storage'!K159,'Step 2. Crown parameters'!$K$40, 0 )</f>
        <v>#DIV/0!</v>
      </c>
      <c r="Z159" s="141" t="e">
        <f t="shared" si="17"/>
        <v>#DIV/0!</v>
      </c>
      <c r="AA159" s="124" t="e">
        <f>IF('Step 1. Meteorological Inputs'!L174&lt;'Step 3. Saturation Storage'!L159,'Step 1. Meteorological Inputs'!L174*'Step 2. Crown parameters'!$G$41, 0)</f>
        <v>#DIV/0!</v>
      </c>
      <c r="AB159" s="20" t="e">
        <f>IF('Step 1. Meteorological Inputs'!L174&gt;'Step 3. Saturation Storage'!L159, 'Step 2. Crown parameters'!$G$41*'Step 3. Saturation Storage'!L159-'Step 2. Crown parameters'!$K$41, 0)</f>
        <v>#DIV/0!</v>
      </c>
      <c r="AC159" s="20" t="e">
        <f>IF('Step 1. Meteorological Inputs'!L174&gt;'Step 3. Saturation Storage'!L159,'Step 1. Meteorological Inputs'!V174*('Step 1. Meteorological Inputs'!L174-'Step 3. Saturation Storage'!L159),0)</f>
        <v>#DIV/0!</v>
      </c>
      <c r="AD159" s="20" t="e">
        <f>IF('Step 1. Meteorological Inputs'!L174&gt;'Step 3. Saturation Storage'!L159,'Step 2. Crown parameters'!$K$41, 0 )</f>
        <v>#DIV/0!</v>
      </c>
      <c r="AE159" s="141" t="e">
        <f t="shared" si="10"/>
        <v>#DIV/0!</v>
      </c>
      <c r="AF159" s="124" t="e">
        <f>IF('Step 1. Meteorological Inputs'!L174&lt;'Step 3. Saturation Storage'!M159,'Step 1. Meteorological Inputs'!L174*'Step 2. Crown parameters'!$G$42, 0)</f>
        <v>#DIV/0!</v>
      </c>
      <c r="AG159" s="20" t="e">
        <f>IF('Step 1. Meteorological Inputs'!L174&gt;'Step 3. Saturation Storage'!M159, 'Step 2. Crown parameters'!$G$42*'Step 3. Saturation Storage'!M159-'Step 2. Crown parameters'!$K$42, 0)</f>
        <v>#DIV/0!</v>
      </c>
      <c r="AH159" s="20" t="e">
        <f>IF('Step 1. Meteorological Inputs'!L174&gt;'Step 3. Saturation Storage'!M159,'Step 1. Meteorological Inputs'!V174*('Step 1. Meteorological Inputs'!L174-'Step 3. Saturation Storage'!M159),0)</f>
        <v>#DIV/0!</v>
      </c>
      <c r="AI159" s="20" t="e">
        <f>IF('Step 1. Meteorological Inputs'!L174&gt;'Step 3. Saturation Storage'!M159,'Step 2. Crown parameters'!$K$42, 0 )</f>
        <v>#DIV/0!</v>
      </c>
      <c r="AJ159" s="141" t="e">
        <f t="shared" si="12"/>
        <v>#DIV/0!</v>
      </c>
      <c r="AK159" s="66"/>
      <c r="AL159" s="66"/>
      <c r="AM159" s="66"/>
      <c r="AN159" s="66"/>
      <c r="AO159" s="66"/>
      <c r="AP159" s="66"/>
      <c r="AQ159" s="66"/>
      <c r="AR159" s="66"/>
      <c r="AS159" s="66"/>
      <c r="AT159" s="66"/>
      <c r="AU159" s="66"/>
      <c r="AV159" s="66"/>
      <c r="AW159" s="66"/>
      <c r="AX159" s="66"/>
      <c r="AY159" s="66"/>
      <c r="AZ159" s="66"/>
      <c r="BA159" s="66"/>
      <c r="BB159" s="66"/>
      <c r="BC159" s="66"/>
      <c r="BD159" s="66"/>
      <c r="BE159" s="66"/>
      <c r="BF159" s="66"/>
      <c r="BG159" s="66"/>
      <c r="BH159" s="66"/>
      <c r="BI159" s="66"/>
      <c r="BJ159" s="66"/>
      <c r="BK159" s="66"/>
      <c r="BL159" s="66"/>
      <c r="BM159" s="66"/>
      <c r="BN159" s="66"/>
      <c r="BO159" s="66"/>
      <c r="BP159" s="66"/>
      <c r="BQ159" s="66"/>
      <c r="BR159" s="66"/>
      <c r="BS159" s="66"/>
      <c r="BT159" s="66"/>
      <c r="BU159" s="66"/>
      <c r="BV159" s="66"/>
      <c r="BW159" s="66"/>
      <c r="BX159" s="66"/>
      <c r="BY159" s="66"/>
      <c r="BZ159" s="66"/>
      <c r="CA159" s="66"/>
      <c r="CB159" s="66"/>
      <c r="CC159" s="66"/>
      <c r="CD159" s="66"/>
      <c r="CE159" s="66"/>
      <c r="CF159" s="66"/>
      <c r="CG159" s="66"/>
      <c r="CH159" s="66"/>
      <c r="CI159" s="66"/>
      <c r="CJ159" s="66"/>
      <c r="CK159" s="66"/>
      <c r="CL159" s="66"/>
      <c r="CM159" s="66"/>
      <c r="CN159" s="66"/>
      <c r="CO159" s="66"/>
      <c r="CP159" s="66"/>
      <c r="CQ159" s="66"/>
      <c r="CR159" s="66"/>
      <c r="CS159" s="66"/>
      <c r="CT159" s="66"/>
      <c r="CU159" s="66"/>
      <c r="CV159" s="66"/>
      <c r="CW159" s="66"/>
      <c r="CX159" s="66"/>
      <c r="CY159" s="66"/>
      <c r="CZ159" s="66"/>
      <c r="DA159" s="66"/>
      <c r="DB159" s="66"/>
      <c r="DC159" s="66"/>
      <c r="DD159" s="66"/>
      <c r="DE159" s="66"/>
      <c r="DF159" s="66"/>
      <c r="DG159" s="66"/>
      <c r="DH159" s="66"/>
      <c r="DI159" s="66"/>
      <c r="DJ159" s="66"/>
      <c r="DK159" s="66"/>
      <c r="DL159" s="66"/>
      <c r="DM159" s="66"/>
      <c r="DN159" s="66"/>
      <c r="DO159" s="66"/>
      <c r="DP159" s="66"/>
      <c r="DQ159" s="66"/>
      <c r="DR159" s="66"/>
      <c r="DS159" s="66"/>
      <c r="DT159" s="66"/>
      <c r="DU159" s="66"/>
      <c r="DV159" s="66"/>
      <c r="DW159" s="66"/>
      <c r="DX159" s="66"/>
      <c r="DY159" s="66"/>
      <c r="DZ159" s="66"/>
      <c r="EA159" s="66"/>
      <c r="EB159" s="66"/>
      <c r="EC159" s="66"/>
      <c r="ED159" s="66"/>
      <c r="EE159" s="66"/>
      <c r="EF159" s="66"/>
      <c r="EG159" s="66"/>
      <c r="EH159" s="66"/>
      <c r="EI159" s="66"/>
      <c r="EJ159" s="66"/>
      <c r="EK159" s="66"/>
      <c r="EL159" s="66"/>
      <c r="EM159" s="66"/>
      <c r="EN159" s="66"/>
      <c r="EO159" s="66"/>
      <c r="EP159" s="66"/>
      <c r="EQ159" s="66"/>
      <c r="ER159" s="66"/>
      <c r="ES159" s="66"/>
      <c r="ET159" s="66"/>
      <c r="EU159" s="66"/>
      <c r="EV159" s="66"/>
      <c r="EW159" s="66"/>
      <c r="EX159" s="66"/>
      <c r="EY159" s="66"/>
      <c r="EZ159" s="66"/>
      <c r="FA159" s="66"/>
      <c r="FB159" s="66"/>
      <c r="FC159" s="66"/>
      <c r="FD159" s="66"/>
      <c r="FE159" s="66"/>
      <c r="FF159" s="66"/>
      <c r="FG159" s="66"/>
    </row>
    <row r="160" spans="1:163" s="35" customFormat="1" x14ac:dyDescent="0.2">
      <c r="A160" s="59"/>
      <c r="B160" s="60"/>
      <c r="C160" s="60"/>
      <c r="D160" s="124">
        <f>'Step 1. Meteorological Inputs'!D175</f>
        <v>0</v>
      </c>
      <c r="E160" s="20">
        <f>'Step 1. Meteorological Inputs'!E175</f>
        <v>0</v>
      </c>
      <c r="F160" s="141">
        <f>'Step 1. Meteorological Inputs'!F175</f>
        <v>0</v>
      </c>
      <c r="G160" s="124" t="e">
        <f>IF('Step 1. Meteorological Inputs'!L175&lt;'Step 3. Saturation Storage'!H160,'Step 1. Meteorological Inputs'!L175*'Step 2. Crown parameters'!$G$37, 0)</f>
        <v>#DIV/0!</v>
      </c>
      <c r="H160" s="20" t="e">
        <f>IF('Step 1. Meteorological Inputs'!L175&gt;'Step 3. Saturation Storage'!H160, 'Step 2. Crown parameters'!$G$37*'Step 3. Saturation Storage'!H160-'Step 2. Crown parameters'!$K$37, 0)</f>
        <v>#DIV/0!</v>
      </c>
      <c r="I160" s="20" t="e">
        <f>IF('Step 1. Meteorological Inputs'!L175&gt;'Step 3. Saturation Storage'!H160,'Step 1. Meteorological Inputs'!V175*('Step 1. Meteorological Inputs'!L175-'Step 3. Saturation Storage'!H160),0)</f>
        <v>#DIV/0!</v>
      </c>
      <c r="J160" s="20" t="e">
        <f>IF('Step 1. Meteorological Inputs'!L175&gt;'Step 3. Saturation Storage'!H160,'Step 2. Crown parameters'!$K$37, 0 )</f>
        <v>#DIV/0!</v>
      </c>
      <c r="K160" s="141" t="e">
        <f t="shared" si="14"/>
        <v>#DIV/0!</v>
      </c>
      <c r="L160" s="124" t="e">
        <f>IF('Step 1. Meteorological Inputs'!L175&lt;'Step 3. Saturation Storage'!I160,'Step 1. Meteorological Inputs'!L211*'Step 2. Crown parameters'!$G$38, 0)</f>
        <v>#DIV/0!</v>
      </c>
      <c r="M160" s="20" t="e">
        <f>IF('Step 1. Meteorological Inputs'!L175&gt;'Step 3. Saturation Storage'!I160, 'Step 2. Crown parameters'!$G$38*'Step 3. Saturation Storage'!I160-'Step 2. Crown parameters'!$K$38, 0)</f>
        <v>#DIV/0!</v>
      </c>
      <c r="N160" s="20" t="e">
        <f>IF('Step 1. Meteorological Inputs'!L175&gt;'Step 3. Saturation Storage'!I160,'Step 1. Meteorological Inputs'!V175*('Step 1. Meteorological Inputs'!L175-'Step 3. Saturation Storage'!I160),0)</f>
        <v>#DIV/0!</v>
      </c>
      <c r="O160" s="20" t="e">
        <f>IF('Step 1. Meteorological Inputs'!L175&gt;'Step 3. Saturation Storage'!I160,'Step 2. Crown parameters'!$K$38, 0 )</f>
        <v>#DIV/0!</v>
      </c>
      <c r="P160" s="141" t="e">
        <f t="shared" si="15"/>
        <v>#DIV/0!</v>
      </c>
      <c r="Q160" s="124" t="e">
        <f>IF('Step 1. Meteorological Inputs'!L175&lt;'Step 3. Saturation Storage'!J160,'Step 1. Meteorological Inputs'!L175*'Step 2. Crown parameters'!$G$39, 0)</f>
        <v>#DIV/0!</v>
      </c>
      <c r="R160" s="20" t="e">
        <f>IF('Step 1. Meteorological Inputs'!L175&gt;'Step 3. Saturation Storage'!J160, 'Step 2. Crown parameters'!$G$39*'Step 3. Saturation Storage'!J160-'Step 2. Crown parameters'!$K$39, 0)</f>
        <v>#DIV/0!</v>
      </c>
      <c r="S160" s="20" t="e">
        <f>IF('Step 1. Meteorological Inputs'!L175&gt;'Step 3. Saturation Storage'!J160,'Step 1. Meteorological Inputs'!V175*('Step 1. Meteorological Inputs'!L175-'Step 3. Saturation Storage'!J160),0)</f>
        <v>#DIV/0!</v>
      </c>
      <c r="T160" s="20" t="e">
        <f>IF('Step 1. Meteorological Inputs'!L175&gt;'Step 3. Saturation Storage'!J160,'Step 2. Crown parameters'!$K$39, 0 )</f>
        <v>#DIV/0!</v>
      </c>
      <c r="U160" s="141" t="e">
        <f t="shared" si="16"/>
        <v>#DIV/0!</v>
      </c>
      <c r="V160" s="124" t="e">
        <f>IF('Step 1. Meteorological Inputs'!L175&lt;'Step 3. Saturation Storage'!K160,'Step 1. Meteorological Inputs'!L175*'Step 2. Crown parameters'!$G$40, 0)</f>
        <v>#DIV/0!</v>
      </c>
      <c r="W160" s="20" t="e">
        <f>IF('Step 1. Meteorological Inputs'!L175&gt;'Step 3. Saturation Storage'!K160, 'Step 2. Crown parameters'!$G$40*'Step 3. Saturation Storage'!K160-'Step 2. Crown parameters'!$K$40, 0)</f>
        <v>#DIV/0!</v>
      </c>
      <c r="X160" s="20" t="e">
        <f>IF('Step 1. Meteorological Inputs'!L175&gt;'Step 3. Saturation Storage'!K160,'Step 1. Meteorological Inputs'!V175*('Step 1. Meteorological Inputs'!L175-'Step 3. Saturation Storage'!K160),0)</f>
        <v>#DIV/0!</v>
      </c>
      <c r="Y160" s="20" t="e">
        <f>IF('Step 1. Meteorological Inputs'!L175&gt;'Step 3. Saturation Storage'!K160,'Step 2. Crown parameters'!$K$40, 0 )</f>
        <v>#DIV/0!</v>
      </c>
      <c r="Z160" s="141" t="e">
        <f t="shared" si="17"/>
        <v>#DIV/0!</v>
      </c>
      <c r="AA160" s="124" t="e">
        <f>IF('Step 1. Meteorological Inputs'!L175&lt;'Step 3. Saturation Storage'!L160,'Step 1. Meteorological Inputs'!L175*'Step 2. Crown parameters'!$G$41, 0)</f>
        <v>#DIV/0!</v>
      </c>
      <c r="AB160" s="20" t="e">
        <f>IF('Step 1. Meteorological Inputs'!L175&gt;'Step 3. Saturation Storage'!L160, 'Step 2. Crown parameters'!$G$41*'Step 3. Saturation Storage'!L160-'Step 2. Crown parameters'!$K$41, 0)</f>
        <v>#DIV/0!</v>
      </c>
      <c r="AC160" s="20" t="e">
        <f>IF('Step 1. Meteorological Inputs'!L175&gt;'Step 3. Saturation Storage'!L160,'Step 1. Meteorological Inputs'!V175*('Step 1. Meteorological Inputs'!L175-'Step 3. Saturation Storage'!L160),0)</f>
        <v>#DIV/0!</v>
      </c>
      <c r="AD160" s="20" t="e">
        <f>IF('Step 1. Meteorological Inputs'!L175&gt;'Step 3. Saturation Storage'!L160,'Step 2. Crown parameters'!$K$41, 0 )</f>
        <v>#DIV/0!</v>
      </c>
      <c r="AE160" s="141" t="e">
        <f t="shared" si="10"/>
        <v>#DIV/0!</v>
      </c>
      <c r="AF160" s="124" t="e">
        <f>IF('Step 1. Meteorological Inputs'!L175&lt;'Step 3. Saturation Storage'!M160,'Step 1. Meteorological Inputs'!L175*'Step 2. Crown parameters'!$G$42, 0)</f>
        <v>#DIV/0!</v>
      </c>
      <c r="AG160" s="20" t="e">
        <f>IF('Step 1. Meteorological Inputs'!L175&gt;'Step 3. Saturation Storage'!M160, 'Step 2. Crown parameters'!$G$42*'Step 3. Saturation Storage'!M160-'Step 2. Crown parameters'!$K$42, 0)</f>
        <v>#DIV/0!</v>
      </c>
      <c r="AH160" s="20" t="e">
        <f>IF('Step 1. Meteorological Inputs'!L175&gt;'Step 3. Saturation Storage'!M160,'Step 1. Meteorological Inputs'!V175*('Step 1. Meteorological Inputs'!L175-'Step 3. Saturation Storage'!M160),0)</f>
        <v>#DIV/0!</v>
      </c>
      <c r="AI160" s="20" t="e">
        <f>IF('Step 1. Meteorological Inputs'!L175&gt;'Step 3. Saturation Storage'!M160,'Step 2. Crown parameters'!$K$42, 0 )</f>
        <v>#DIV/0!</v>
      </c>
      <c r="AJ160" s="141" t="e">
        <f t="shared" si="12"/>
        <v>#DIV/0!</v>
      </c>
      <c r="AK160" s="66"/>
      <c r="AL160" s="66"/>
      <c r="AM160" s="66"/>
      <c r="AN160" s="66"/>
      <c r="AO160" s="66"/>
      <c r="AP160" s="66"/>
      <c r="AQ160" s="66"/>
      <c r="AR160" s="66"/>
      <c r="AS160" s="66"/>
      <c r="AT160" s="66"/>
      <c r="AU160" s="66"/>
      <c r="AV160" s="66"/>
      <c r="AW160" s="66"/>
      <c r="AX160" s="66"/>
      <c r="AY160" s="66"/>
      <c r="AZ160" s="66"/>
      <c r="BA160" s="66"/>
      <c r="BB160" s="66"/>
      <c r="BC160" s="66"/>
      <c r="BD160" s="66"/>
      <c r="BE160" s="66"/>
      <c r="BF160" s="66"/>
      <c r="BG160" s="66"/>
      <c r="BH160" s="66"/>
      <c r="BI160" s="66"/>
      <c r="BJ160" s="66"/>
      <c r="BK160" s="66"/>
      <c r="BL160" s="66"/>
      <c r="BM160" s="66"/>
      <c r="BN160" s="66"/>
      <c r="BO160" s="66"/>
      <c r="BP160" s="66"/>
      <c r="BQ160" s="66"/>
      <c r="BR160" s="66"/>
      <c r="BS160" s="66"/>
      <c r="BT160" s="66"/>
      <c r="BU160" s="66"/>
      <c r="BV160" s="66"/>
      <c r="BW160" s="66"/>
      <c r="BX160" s="66"/>
      <c r="BY160" s="66"/>
      <c r="BZ160" s="66"/>
      <c r="CA160" s="66"/>
      <c r="CB160" s="66"/>
      <c r="CC160" s="66"/>
      <c r="CD160" s="66"/>
      <c r="CE160" s="66"/>
      <c r="CF160" s="66"/>
      <c r="CG160" s="66"/>
      <c r="CH160" s="66"/>
      <c r="CI160" s="66"/>
      <c r="CJ160" s="66"/>
      <c r="CK160" s="66"/>
      <c r="CL160" s="66"/>
      <c r="CM160" s="66"/>
      <c r="CN160" s="66"/>
      <c r="CO160" s="66"/>
      <c r="CP160" s="66"/>
      <c r="CQ160" s="66"/>
      <c r="CR160" s="66"/>
      <c r="CS160" s="66"/>
      <c r="CT160" s="66"/>
      <c r="CU160" s="66"/>
      <c r="CV160" s="66"/>
      <c r="CW160" s="66"/>
      <c r="CX160" s="66"/>
      <c r="CY160" s="66"/>
      <c r="CZ160" s="66"/>
      <c r="DA160" s="66"/>
      <c r="DB160" s="66"/>
      <c r="DC160" s="66"/>
      <c r="DD160" s="66"/>
      <c r="DE160" s="66"/>
      <c r="DF160" s="66"/>
      <c r="DG160" s="66"/>
      <c r="DH160" s="66"/>
      <c r="DI160" s="66"/>
      <c r="DJ160" s="66"/>
      <c r="DK160" s="66"/>
      <c r="DL160" s="66"/>
      <c r="DM160" s="66"/>
      <c r="DN160" s="66"/>
      <c r="DO160" s="66"/>
      <c r="DP160" s="66"/>
      <c r="DQ160" s="66"/>
      <c r="DR160" s="66"/>
      <c r="DS160" s="66"/>
      <c r="DT160" s="66"/>
      <c r="DU160" s="66"/>
      <c r="DV160" s="66"/>
      <c r="DW160" s="66"/>
      <c r="DX160" s="66"/>
      <c r="DY160" s="66"/>
      <c r="DZ160" s="66"/>
      <c r="EA160" s="66"/>
      <c r="EB160" s="66"/>
      <c r="EC160" s="66"/>
      <c r="ED160" s="66"/>
      <c r="EE160" s="66"/>
      <c r="EF160" s="66"/>
      <c r="EG160" s="66"/>
      <c r="EH160" s="66"/>
      <c r="EI160" s="66"/>
      <c r="EJ160" s="66"/>
      <c r="EK160" s="66"/>
      <c r="EL160" s="66"/>
      <c r="EM160" s="66"/>
      <c r="EN160" s="66"/>
      <c r="EO160" s="66"/>
      <c r="EP160" s="66"/>
      <c r="EQ160" s="66"/>
      <c r="ER160" s="66"/>
      <c r="ES160" s="66"/>
      <c r="ET160" s="66"/>
      <c r="EU160" s="66"/>
      <c r="EV160" s="66"/>
      <c r="EW160" s="66"/>
      <c r="EX160" s="66"/>
      <c r="EY160" s="66"/>
      <c r="EZ160" s="66"/>
      <c r="FA160" s="66"/>
      <c r="FB160" s="66"/>
      <c r="FC160" s="66"/>
      <c r="FD160" s="66"/>
      <c r="FE160" s="66"/>
      <c r="FF160" s="66"/>
      <c r="FG160" s="66"/>
    </row>
    <row r="161" spans="1:163" s="35" customFormat="1" x14ac:dyDescent="0.2">
      <c r="A161" s="59"/>
      <c r="B161" s="60"/>
      <c r="C161" s="60"/>
      <c r="D161" s="124">
        <f>'Step 1. Meteorological Inputs'!D176</f>
        <v>0</v>
      </c>
      <c r="E161" s="20">
        <f>'Step 1. Meteorological Inputs'!E176</f>
        <v>0</v>
      </c>
      <c r="F161" s="141">
        <f>'Step 1. Meteorological Inputs'!F176</f>
        <v>0</v>
      </c>
      <c r="G161" s="124" t="e">
        <f>IF('Step 1. Meteorological Inputs'!L176&lt;'Step 3. Saturation Storage'!H161,'Step 1. Meteorological Inputs'!L176*'Step 2. Crown parameters'!$G$37, 0)</f>
        <v>#DIV/0!</v>
      </c>
      <c r="H161" s="20" t="e">
        <f>IF('Step 1. Meteorological Inputs'!L176&gt;'Step 3. Saturation Storage'!H161, 'Step 2. Crown parameters'!$G$37*'Step 3. Saturation Storage'!H161-'Step 2. Crown parameters'!$K$37, 0)</f>
        <v>#DIV/0!</v>
      </c>
      <c r="I161" s="20" t="e">
        <f>IF('Step 1. Meteorological Inputs'!L176&gt;'Step 3. Saturation Storage'!H161,'Step 1. Meteorological Inputs'!V176*('Step 1. Meteorological Inputs'!L176-'Step 3. Saturation Storage'!H161),0)</f>
        <v>#DIV/0!</v>
      </c>
      <c r="J161" s="20" t="e">
        <f>IF('Step 1. Meteorological Inputs'!L176&gt;'Step 3. Saturation Storage'!H161,'Step 2. Crown parameters'!$K$37, 0 )</f>
        <v>#DIV/0!</v>
      </c>
      <c r="K161" s="141" t="e">
        <f t="shared" si="14"/>
        <v>#DIV/0!</v>
      </c>
      <c r="L161" s="124" t="e">
        <f>IF('Step 1. Meteorological Inputs'!L176&lt;'Step 3. Saturation Storage'!I161,'Step 1. Meteorological Inputs'!L212*'Step 2. Crown parameters'!$G$38, 0)</f>
        <v>#DIV/0!</v>
      </c>
      <c r="M161" s="20" t="e">
        <f>IF('Step 1. Meteorological Inputs'!L176&gt;'Step 3. Saturation Storage'!I161, 'Step 2. Crown parameters'!$G$38*'Step 3. Saturation Storage'!I161-'Step 2. Crown parameters'!$K$38, 0)</f>
        <v>#DIV/0!</v>
      </c>
      <c r="N161" s="20" t="e">
        <f>IF('Step 1. Meteorological Inputs'!L176&gt;'Step 3. Saturation Storage'!I161,'Step 1. Meteorological Inputs'!V176*('Step 1. Meteorological Inputs'!L176-'Step 3. Saturation Storage'!I161),0)</f>
        <v>#DIV/0!</v>
      </c>
      <c r="O161" s="20" t="e">
        <f>IF('Step 1. Meteorological Inputs'!L176&gt;'Step 3. Saturation Storage'!I161,'Step 2. Crown parameters'!$K$38, 0 )</f>
        <v>#DIV/0!</v>
      </c>
      <c r="P161" s="141" t="e">
        <f t="shared" si="15"/>
        <v>#DIV/0!</v>
      </c>
      <c r="Q161" s="124" t="e">
        <f>IF('Step 1. Meteorological Inputs'!L176&lt;'Step 3. Saturation Storage'!J161,'Step 1. Meteorological Inputs'!L176*'Step 2. Crown parameters'!$G$39, 0)</f>
        <v>#DIV/0!</v>
      </c>
      <c r="R161" s="20" t="e">
        <f>IF('Step 1. Meteorological Inputs'!L176&gt;'Step 3. Saturation Storage'!J161, 'Step 2. Crown parameters'!$G$39*'Step 3. Saturation Storage'!J161-'Step 2. Crown parameters'!$K$39, 0)</f>
        <v>#DIV/0!</v>
      </c>
      <c r="S161" s="20" t="e">
        <f>IF('Step 1. Meteorological Inputs'!L176&gt;'Step 3. Saturation Storage'!J161,'Step 1. Meteorological Inputs'!V176*('Step 1. Meteorological Inputs'!L176-'Step 3. Saturation Storage'!J161),0)</f>
        <v>#DIV/0!</v>
      </c>
      <c r="T161" s="20" t="e">
        <f>IF('Step 1. Meteorological Inputs'!L176&gt;'Step 3. Saturation Storage'!J161,'Step 2. Crown parameters'!$K$39, 0 )</f>
        <v>#DIV/0!</v>
      </c>
      <c r="U161" s="141" t="e">
        <f t="shared" si="16"/>
        <v>#DIV/0!</v>
      </c>
      <c r="V161" s="124" t="e">
        <f>IF('Step 1. Meteorological Inputs'!L176&lt;'Step 3. Saturation Storage'!K161,'Step 1. Meteorological Inputs'!L176*'Step 2. Crown parameters'!$G$40, 0)</f>
        <v>#DIV/0!</v>
      </c>
      <c r="W161" s="20" t="e">
        <f>IF('Step 1. Meteorological Inputs'!L176&gt;'Step 3. Saturation Storage'!K161, 'Step 2. Crown parameters'!$G$40*'Step 3. Saturation Storage'!K161-'Step 2. Crown parameters'!$K$40, 0)</f>
        <v>#DIV/0!</v>
      </c>
      <c r="X161" s="20" t="e">
        <f>IF('Step 1. Meteorological Inputs'!L176&gt;'Step 3. Saturation Storage'!K161,'Step 1. Meteorological Inputs'!V176*('Step 1. Meteorological Inputs'!L176-'Step 3. Saturation Storage'!K161),0)</f>
        <v>#DIV/0!</v>
      </c>
      <c r="Y161" s="20" t="e">
        <f>IF('Step 1. Meteorological Inputs'!L176&gt;'Step 3. Saturation Storage'!K161,'Step 2. Crown parameters'!$K$40, 0 )</f>
        <v>#DIV/0!</v>
      </c>
      <c r="Z161" s="141" t="e">
        <f t="shared" si="17"/>
        <v>#DIV/0!</v>
      </c>
      <c r="AA161" s="124" t="e">
        <f>IF('Step 1. Meteorological Inputs'!L176&lt;'Step 3. Saturation Storage'!L161,'Step 1. Meteorological Inputs'!L176*'Step 2. Crown parameters'!$G$41, 0)</f>
        <v>#DIV/0!</v>
      </c>
      <c r="AB161" s="20" t="e">
        <f>IF('Step 1. Meteorological Inputs'!L176&gt;'Step 3. Saturation Storage'!L161, 'Step 2. Crown parameters'!$G$41*'Step 3. Saturation Storage'!L161-'Step 2. Crown parameters'!$K$41, 0)</f>
        <v>#DIV/0!</v>
      </c>
      <c r="AC161" s="20" t="e">
        <f>IF('Step 1. Meteorological Inputs'!L176&gt;'Step 3. Saturation Storage'!L161,'Step 1. Meteorological Inputs'!V176*('Step 1. Meteorological Inputs'!L176-'Step 3. Saturation Storage'!L161),0)</f>
        <v>#DIV/0!</v>
      </c>
      <c r="AD161" s="20" t="e">
        <f>IF('Step 1. Meteorological Inputs'!L176&gt;'Step 3. Saturation Storage'!L161,'Step 2. Crown parameters'!$K$41, 0 )</f>
        <v>#DIV/0!</v>
      </c>
      <c r="AE161" s="141" t="e">
        <f t="shared" si="10"/>
        <v>#DIV/0!</v>
      </c>
      <c r="AF161" s="124" t="e">
        <f>IF('Step 1. Meteorological Inputs'!L176&lt;'Step 3. Saturation Storage'!M161,'Step 1. Meteorological Inputs'!L176*'Step 2. Crown parameters'!$G$42, 0)</f>
        <v>#DIV/0!</v>
      </c>
      <c r="AG161" s="20" t="e">
        <f>IF('Step 1. Meteorological Inputs'!L176&gt;'Step 3. Saturation Storage'!M161, 'Step 2. Crown parameters'!$G$42*'Step 3. Saturation Storage'!M161-'Step 2. Crown parameters'!$K$42, 0)</f>
        <v>#DIV/0!</v>
      </c>
      <c r="AH161" s="20" t="e">
        <f>IF('Step 1. Meteorological Inputs'!L176&gt;'Step 3. Saturation Storage'!M161,'Step 1. Meteorological Inputs'!V176*('Step 1. Meteorological Inputs'!L176-'Step 3. Saturation Storage'!M161),0)</f>
        <v>#DIV/0!</v>
      </c>
      <c r="AI161" s="20" t="e">
        <f>IF('Step 1. Meteorological Inputs'!L176&gt;'Step 3. Saturation Storage'!M161,'Step 2. Crown parameters'!$K$42, 0 )</f>
        <v>#DIV/0!</v>
      </c>
      <c r="AJ161" s="141" t="e">
        <f t="shared" si="12"/>
        <v>#DIV/0!</v>
      </c>
      <c r="AK161" s="66"/>
      <c r="AL161" s="66"/>
      <c r="AM161" s="66"/>
      <c r="AN161" s="66"/>
      <c r="AO161" s="66"/>
      <c r="AP161" s="66"/>
      <c r="AQ161" s="66"/>
      <c r="AR161" s="66"/>
      <c r="AS161" s="66"/>
      <c r="AT161" s="66"/>
      <c r="AU161" s="66"/>
      <c r="AV161" s="66"/>
      <c r="AW161" s="66"/>
      <c r="AX161" s="66"/>
      <c r="AY161" s="66"/>
      <c r="AZ161" s="66"/>
      <c r="BA161" s="66"/>
      <c r="BB161" s="66"/>
      <c r="BC161" s="66"/>
      <c r="BD161" s="66"/>
      <c r="BE161" s="66"/>
      <c r="BF161" s="66"/>
      <c r="BG161" s="66"/>
      <c r="BH161" s="66"/>
      <c r="BI161" s="66"/>
      <c r="BJ161" s="66"/>
      <c r="BK161" s="66"/>
      <c r="BL161" s="66"/>
      <c r="BM161" s="66"/>
      <c r="BN161" s="66"/>
      <c r="BO161" s="66"/>
      <c r="BP161" s="66"/>
      <c r="BQ161" s="66"/>
      <c r="BR161" s="66"/>
      <c r="BS161" s="66"/>
      <c r="BT161" s="66"/>
      <c r="BU161" s="66"/>
      <c r="BV161" s="66"/>
      <c r="BW161" s="66"/>
      <c r="BX161" s="66"/>
      <c r="BY161" s="66"/>
      <c r="BZ161" s="66"/>
      <c r="CA161" s="66"/>
      <c r="CB161" s="66"/>
      <c r="CC161" s="66"/>
      <c r="CD161" s="66"/>
      <c r="CE161" s="66"/>
      <c r="CF161" s="66"/>
      <c r="CG161" s="66"/>
      <c r="CH161" s="66"/>
      <c r="CI161" s="66"/>
      <c r="CJ161" s="66"/>
      <c r="CK161" s="66"/>
      <c r="CL161" s="66"/>
      <c r="CM161" s="66"/>
      <c r="CN161" s="66"/>
      <c r="CO161" s="66"/>
      <c r="CP161" s="66"/>
      <c r="CQ161" s="66"/>
      <c r="CR161" s="66"/>
      <c r="CS161" s="66"/>
      <c r="CT161" s="66"/>
      <c r="CU161" s="66"/>
      <c r="CV161" s="66"/>
      <c r="CW161" s="66"/>
      <c r="CX161" s="66"/>
      <c r="CY161" s="66"/>
      <c r="CZ161" s="66"/>
      <c r="DA161" s="66"/>
      <c r="DB161" s="66"/>
      <c r="DC161" s="66"/>
      <c r="DD161" s="66"/>
      <c r="DE161" s="66"/>
      <c r="DF161" s="66"/>
      <c r="DG161" s="66"/>
      <c r="DH161" s="66"/>
      <c r="DI161" s="66"/>
      <c r="DJ161" s="66"/>
      <c r="DK161" s="66"/>
      <c r="DL161" s="66"/>
      <c r="DM161" s="66"/>
      <c r="DN161" s="66"/>
      <c r="DO161" s="66"/>
      <c r="DP161" s="66"/>
      <c r="DQ161" s="66"/>
      <c r="DR161" s="66"/>
      <c r="DS161" s="66"/>
      <c r="DT161" s="66"/>
      <c r="DU161" s="66"/>
      <c r="DV161" s="66"/>
      <c r="DW161" s="66"/>
      <c r="DX161" s="66"/>
      <c r="DY161" s="66"/>
      <c r="DZ161" s="66"/>
      <c r="EA161" s="66"/>
      <c r="EB161" s="66"/>
      <c r="EC161" s="66"/>
      <c r="ED161" s="66"/>
      <c r="EE161" s="66"/>
      <c r="EF161" s="66"/>
      <c r="EG161" s="66"/>
      <c r="EH161" s="66"/>
      <c r="EI161" s="66"/>
      <c r="EJ161" s="66"/>
      <c r="EK161" s="66"/>
      <c r="EL161" s="66"/>
      <c r="EM161" s="66"/>
      <c r="EN161" s="66"/>
      <c r="EO161" s="66"/>
      <c r="EP161" s="66"/>
      <c r="EQ161" s="66"/>
      <c r="ER161" s="66"/>
      <c r="ES161" s="66"/>
      <c r="ET161" s="66"/>
      <c r="EU161" s="66"/>
      <c r="EV161" s="66"/>
      <c r="EW161" s="66"/>
      <c r="EX161" s="66"/>
      <c r="EY161" s="66"/>
      <c r="EZ161" s="66"/>
      <c r="FA161" s="66"/>
      <c r="FB161" s="66"/>
      <c r="FC161" s="66"/>
      <c r="FD161" s="66"/>
      <c r="FE161" s="66"/>
      <c r="FF161" s="66"/>
      <c r="FG161" s="66"/>
    </row>
    <row r="162" spans="1:163" s="35" customFormat="1" x14ac:dyDescent="0.2">
      <c r="A162" s="59"/>
      <c r="B162" s="60"/>
      <c r="C162" s="60"/>
      <c r="D162" s="124">
        <f>'Step 1. Meteorological Inputs'!D177</f>
        <v>0</v>
      </c>
      <c r="E162" s="20">
        <f>'Step 1. Meteorological Inputs'!E177</f>
        <v>0</v>
      </c>
      <c r="F162" s="141">
        <f>'Step 1. Meteorological Inputs'!F177</f>
        <v>0</v>
      </c>
      <c r="G162" s="124" t="e">
        <f>IF('Step 1. Meteorological Inputs'!L177&lt;'Step 3. Saturation Storage'!H162,'Step 1. Meteorological Inputs'!L177*'Step 2. Crown parameters'!$G$37, 0)</f>
        <v>#DIV/0!</v>
      </c>
      <c r="H162" s="20" t="e">
        <f>IF('Step 1. Meteorological Inputs'!L177&gt;'Step 3. Saturation Storage'!H162, 'Step 2. Crown parameters'!$G$37*'Step 3. Saturation Storage'!H162-'Step 2. Crown parameters'!$K$37, 0)</f>
        <v>#DIV/0!</v>
      </c>
      <c r="I162" s="20" t="e">
        <f>IF('Step 1. Meteorological Inputs'!L177&gt;'Step 3. Saturation Storage'!H162,'Step 1. Meteorological Inputs'!V177*('Step 1. Meteorological Inputs'!L177-'Step 3. Saturation Storage'!H162),0)</f>
        <v>#DIV/0!</v>
      </c>
      <c r="J162" s="20" t="e">
        <f>IF('Step 1. Meteorological Inputs'!L177&gt;'Step 3. Saturation Storage'!H162,'Step 2. Crown parameters'!$K$37, 0 )</f>
        <v>#DIV/0!</v>
      </c>
      <c r="K162" s="141" t="e">
        <f t="shared" si="14"/>
        <v>#DIV/0!</v>
      </c>
      <c r="L162" s="124" t="e">
        <f>IF('Step 1. Meteorological Inputs'!L177&lt;'Step 3. Saturation Storage'!I162,'Step 1. Meteorological Inputs'!L213*'Step 2. Crown parameters'!$G$38, 0)</f>
        <v>#DIV/0!</v>
      </c>
      <c r="M162" s="20" t="e">
        <f>IF('Step 1. Meteorological Inputs'!L177&gt;'Step 3. Saturation Storage'!I162, 'Step 2. Crown parameters'!$G$38*'Step 3. Saturation Storage'!I162-'Step 2. Crown parameters'!$K$38, 0)</f>
        <v>#DIV/0!</v>
      </c>
      <c r="N162" s="20" t="e">
        <f>IF('Step 1. Meteorological Inputs'!L177&gt;'Step 3. Saturation Storage'!I162,'Step 1. Meteorological Inputs'!V177*('Step 1. Meteorological Inputs'!L177-'Step 3. Saturation Storage'!I162),0)</f>
        <v>#DIV/0!</v>
      </c>
      <c r="O162" s="20" t="e">
        <f>IF('Step 1. Meteorological Inputs'!L177&gt;'Step 3. Saturation Storage'!I162,'Step 2. Crown parameters'!$K$38, 0 )</f>
        <v>#DIV/0!</v>
      </c>
      <c r="P162" s="141" t="e">
        <f t="shared" si="15"/>
        <v>#DIV/0!</v>
      </c>
      <c r="Q162" s="124" t="e">
        <f>IF('Step 1. Meteorological Inputs'!L177&lt;'Step 3. Saturation Storage'!J162,'Step 1. Meteorological Inputs'!L177*'Step 2. Crown parameters'!$G$39, 0)</f>
        <v>#DIV/0!</v>
      </c>
      <c r="R162" s="20" t="e">
        <f>IF('Step 1. Meteorological Inputs'!L177&gt;'Step 3. Saturation Storage'!J162, 'Step 2. Crown parameters'!$G$39*'Step 3. Saturation Storage'!J162-'Step 2. Crown parameters'!$K$39, 0)</f>
        <v>#DIV/0!</v>
      </c>
      <c r="S162" s="20" t="e">
        <f>IF('Step 1. Meteorological Inputs'!L177&gt;'Step 3. Saturation Storage'!J162,'Step 1. Meteorological Inputs'!V177*('Step 1. Meteorological Inputs'!L177-'Step 3. Saturation Storage'!J162),0)</f>
        <v>#DIV/0!</v>
      </c>
      <c r="T162" s="20" t="e">
        <f>IF('Step 1. Meteorological Inputs'!L177&gt;'Step 3. Saturation Storage'!J162,'Step 2. Crown parameters'!$K$39, 0 )</f>
        <v>#DIV/0!</v>
      </c>
      <c r="U162" s="141" t="e">
        <f t="shared" si="16"/>
        <v>#DIV/0!</v>
      </c>
      <c r="V162" s="124" t="e">
        <f>IF('Step 1. Meteorological Inputs'!L177&lt;'Step 3. Saturation Storage'!K162,'Step 1. Meteorological Inputs'!L177*'Step 2. Crown parameters'!$G$40, 0)</f>
        <v>#DIV/0!</v>
      </c>
      <c r="W162" s="20" t="e">
        <f>IF('Step 1. Meteorological Inputs'!L177&gt;'Step 3. Saturation Storage'!K162, 'Step 2. Crown parameters'!$G$40*'Step 3. Saturation Storage'!K162-'Step 2. Crown parameters'!$K$40, 0)</f>
        <v>#DIV/0!</v>
      </c>
      <c r="X162" s="20" t="e">
        <f>IF('Step 1. Meteorological Inputs'!L177&gt;'Step 3. Saturation Storage'!K162,'Step 1. Meteorological Inputs'!V177*('Step 1. Meteorological Inputs'!L177-'Step 3. Saturation Storage'!K162),0)</f>
        <v>#DIV/0!</v>
      </c>
      <c r="Y162" s="20" t="e">
        <f>IF('Step 1. Meteorological Inputs'!L177&gt;'Step 3. Saturation Storage'!K162,'Step 2. Crown parameters'!$K$40, 0 )</f>
        <v>#DIV/0!</v>
      </c>
      <c r="Z162" s="141" t="e">
        <f t="shared" si="17"/>
        <v>#DIV/0!</v>
      </c>
      <c r="AA162" s="124" t="e">
        <f>IF('Step 1. Meteorological Inputs'!L177&lt;'Step 3. Saturation Storage'!L162,'Step 1. Meteorological Inputs'!L177*'Step 2. Crown parameters'!$G$41, 0)</f>
        <v>#DIV/0!</v>
      </c>
      <c r="AB162" s="20" t="e">
        <f>IF('Step 1. Meteorological Inputs'!L177&gt;'Step 3. Saturation Storage'!L162, 'Step 2. Crown parameters'!$G$41*'Step 3. Saturation Storage'!L162-'Step 2. Crown parameters'!$K$41, 0)</f>
        <v>#DIV/0!</v>
      </c>
      <c r="AC162" s="20" t="e">
        <f>IF('Step 1. Meteorological Inputs'!L177&gt;'Step 3. Saturation Storage'!L162,'Step 1. Meteorological Inputs'!V177*('Step 1. Meteorological Inputs'!L177-'Step 3. Saturation Storage'!L162),0)</f>
        <v>#DIV/0!</v>
      </c>
      <c r="AD162" s="20" t="e">
        <f>IF('Step 1. Meteorological Inputs'!L177&gt;'Step 3. Saturation Storage'!L162,'Step 2. Crown parameters'!$K$41, 0 )</f>
        <v>#DIV/0!</v>
      </c>
      <c r="AE162" s="141" t="e">
        <f t="shared" si="10"/>
        <v>#DIV/0!</v>
      </c>
      <c r="AF162" s="124" t="e">
        <f>IF('Step 1. Meteorological Inputs'!L177&lt;'Step 3. Saturation Storage'!M162,'Step 1. Meteorological Inputs'!L177*'Step 2. Crown parameters'!$G$42, 0)</f>
        <v>#DIV/0!</v>
      </c>
      <c r="AG162" s="20" t="e">
        <f>IF('Step 1. Meteorological Inputs'!L177&gt;'Step 3. Saturation Storage'!M162, 'Step 2. Crown parameters'!$G$42*'Step 3. Saturation Storage'!M162-'Step 2. Crown parameters'!$K$42, 0)</f>
        <v>#DIV/0!</v>
      </c>
      <c r="AH162" s="20" t="e">
        <f>IF('Step 1. Meteorological Inputs'!L177&gt;'Step 3. Saturation Storage'!M162,'Step 1. Meteorological Inputs'!V177*('Step 1. Meteorological Inputs'!L177-'Step 3. Saturation Storage'!M162),0)</f>
        <v>#DIV/0!</v>
      </c>
      <c r="AI162" s="20" t="e">
        <f>IF('Step 1. Meteorological Inputs'!L177&gt;'Step 3. Saturation Storage'!M162,'Step 2. Crown parameters'!$K$42, 0 )</f>
        <v>#DIV/0!</v>
      </c>
      <c r="AJ162" s="141" t="e">
        <f t="shared" si="12"/>
        <v>#DIV/0!</v>
      </c>
      <c r="AK162" s="66"/>
      <c r="AL162" s="66"/>
      <c r="AM162" s="66"/>
      <c r="AN162" s="66"/>
      <c r="AO162" s="66"/>
      <c r="AP162" s="66"/>
      <c r="AQ162" s="66"/>
      <c r="AR162" s="66"/>
      <c r="AS162" s="66"/>
      <c r="AT162" s="66"/>
      <c r="AU162" s="66"/>
      <c r="AV162" s="66"/>
      <c r="AW162" s="66"/>
      <c r="AX162" s="66"/>
      <c r="AY162" s="66"/>
      <c r="AZ162" s="66"/>
      <c r="BA162" s="66"/>
      <c r="BB162" s="66"/>
      <c r="BC162" s="66"/>
      <c r="BD162" s="66"/>
      <c r="BE162" s="66"/>
      <c r="BF162" s="66"/>
      <c r="BG162" s="66"/>
      <c r="BH162" s="66"/>
      <c r="BI162" s="66"/>
      <c r="BJ162" s="66"/>
      <c r="BK162" s="66"/>
      <c r="BL162" s="66"/>
      <c r="BM162" s="66"/>
      <c r="BN162" s="66"/>
      <c r="BO162" s="66"/>
      <c r="BP162" s="66"/>
      <c r="BQ162" s="66"/>
      <c r="BR162" s="66"/>
      <c r="BS162" s="66"/>
      <c r="BT162" s="66"/>
      <c r="BU162" s="66"/>
      <c r="BV162" s="66"/>
      <c r="BW162" s="66"/>
      <c r="BX162" s="66"/>
      <c r="BY162" s="66"/>
      <c r="BZ162" s="66"/>
      <c r="CA162" s="66"/>
      <c r="CB162" s="66"/>
      <c r="CC162" s="66"/>
      <c r="CD162" s="66"/>
      <c r="CE162" s="66"/>
      <c r="CF162" s="66"/>
      <c r="CG162" s="66"/>
      <c r="CH162" s="66"/>
      <c r="CI162" s="66"/>
      <c r="CJ162" s="66"/>
      <c r="CK162" s="66"/>
      <c r="CL162" s="66"/>
      <c r="CM162" s="66"/>
      <c r="CN162" s="66"/>
      <c r="CO162" s="66"/>
      <c r="CP162" s="66"/>
      <c r="CQ162" s="66"/>
      <c r="CR162" s="66"/>
      <c r="CS162" s="66"/>
      <c r="CT162" s="66"/>
      <c r="CU162" s="66"/>
      <c r="CV162" s="66"/>
      <c r="CW162" s="66"/>
      <c r="CX162" s="66"/>
      <c r="CY162" s="66"/>
      <c r="CZ162" s="66"/>
      <c r="DA162" s="66"/>
      <c r="DB162" s="66"/>
      <c r="DC162" s="66"/>
      <c r="DD162" s="66"/>
      <c r="DE162" s="66"/>
      <c r="DF162" s="66"/>
      <c r="DG162" s="66"/>
      <c r="DH162" s="66"/>
      <c r="DI162" s="66"/>
      <c r="DJ162" s="66"/>
      <c r="DK162" s="66"/>
      <c r="DL162" s="66"/>
      <c r="DM162" s="66"/>
      <c r="DN162" s="66"/>
      <c r="DO162" s="66"/>
      <c r="DP162" s="66"/>
      <c r="DQ162" s="66"/>
      <c r="DR162" s="66"/>
      <c r="DS162" s="66"/>
      <c r="DT162" s="66"/>
      <c r="DU162" s="66"/>
      <c r="DV162" s="66"/>
      <c r="DW162" s="66"/>
      <c r="DX162" s="66"/>
      <c r="DY162" s="66"/>
      <c r="DZ162" s="66"/>
      <c r="EA162" s="66"/>
      <c r="EB162" s="66"/>
      <c r="EC162" s="66"/>
      <c r="ED162" s="66"/>
      <c r="EE162" s="66"/>
      <c r="EF162" s="66"/>
      <c r="EG162" s="66"/>
      <c r="EH162" s="66"/>
      <c r="EI162" s="66"/>
      <c r="EJ162" s="66"/>
      <c r="EK162" s="66"/>
      <c r="EL162" s="66"/>
      <c r="EM162" s="66"/>
      <c r="EN162" s="66"/>
      <c r="EO162" s="66"/>
      <c r="EP162" s="66"/>
      <c r="EQ162" s="66"/>
      <c r="ER162" s="66"/>
      <c r="ES162" s="66"/>
      <c r="ET162" s="66"/>
      <c r="EU162" s="66"/>
      <c r="EV162" s="66"/>
      <c r="EW162" s="66"/>
      <c r="EX162" s="66"/>
      <c r="EY162" s="66"/>
      <c r="EZ162" s="66"/>
      <c r="FA162" s="66"/>
      <c r="FB162" s="66"/>
      <c r="FC162" s="66"/>
      <c r="FD162" s="66"/>
      <c r="FE162" s="66"/>
      <c r="FF162" s="66"/>
      <c r="FG162" s="66"/>
    </row>
    <row r="163" spans="1:163" s="35" customFormat="1" x14ac:dyDescent="0.2">
      <c r="A163" s="59"/>
      <c r="B163" s="60"/>
      <c r="C163" s="60"/>
      <c r="D163" s="124">
        <f>'Step 1. Meteorological Inputs'!D178</f>
        <v>0</v>
      </c>
      <c r="E163" s="20">
        <f>'Step 1. Meteorological Inputs'!E178</f>
        <v>0</v>
      </c>
      <c r="F163" s="141">
        <f>'Step 1. Meteorological Inputs'!F178</f>
        <v>0</v>
      </c>
      <c r="G163" s="124" t="e">
        <f>IF('Step 1. Meteorological Inputs'!L178&lt;'Step 3. Saturation Storage'!H163,'Step 1. Meteorological Inputs'!L178*'Step 2. Crown parameters'!$G$37, 0)</f>
        <v>#DIV/0!</v>
      </c>
      <c r="H163" s="20" t="e">
        <f>IF('Step 1. Meteorological Inputs'!L178&gt;'Step 3. Saturation Storage'!H163, 'Step 2. Crown parameters'!$G$37*'Step 3. Saturation Storage'!H163-'Step 2. Crown parameters'!$K$37, 0)</f>
        <v>#DIV/0!</v>
      </c>
      <c r="I163" s="20" t="e">
        <f>IF('Step 1. Meteorological Inputs'!L178&gt;'Step 3. Saturation Storage'!H163,'Step 1. Meteorological Inputs'!V178*('Step 1. Meteorological Inputs'!L178-'Step 3. Saturation Storage'!H163),0)</f>
        <v>#DIV/0!</v>
      </c>
      <c r="J163" s="20" t="e">
        <f>IF('Step 1. Meteorological Inputs'!L178&gt;'Step 3. Saturation Storage'!H163,'Step 2. Crown parameters'!$K$37, 0 )</f>
        <v>#DIV/0!</v>
      </c>
      <c r="K163" s="141" t="e">
        <f t="shared" si="14"/>
        <v>#DIV/0!</v>
      </c>
      <c r="L163" s="124" t="e">
        <f>IF('Step 1. Meteorological Inputs'!L178&lt;'Step 3. Saturation Storage'!I163,'Step 1. Meteorological Inputs'!L214*'Step 2. Crown parameters'!$G$38, 0)</f>
        <v>#DIV/0!</v>
      </c>
      <c r="M163" s="20" t="e">
        <f>IF('Step 1. Meteorological Inputs'!L178&gt;'Step 3. Saturation Storage'!I163, 'Step 2. Crown parameters'!$G$38*'Step 3. Saturation Storage'!I163-'Step 2. Crown parameters'!$K$38, 0)</f>
        <v>#DIV/0!</v>
      </c>
      <c r="N163" s="20" t="e">
        <f>IF('Step 1. Meteorological Inputs'!L178&gt;'Step 3. Saturation Storage'!I163,'Step 1. Meteorological Inputs'!V178*('Step 1. Meteorological Inputs'!L178-'Step 3. Saturation Storage'!I163),0)</f>
        <v>#DIV/0!</v>
      </c>
      <c r="O163" s="20" t="e">
        <f>IF('Step 1. Meteorological Inputs'!L178&gt;'Step 3. Saturation Storage'!I163,'Step 2. Crown parameters'!$K$38, 0 )</f>
        <v>#DIV/0!</v>
      </c>
      <c r="P163" s="141" t="e">
        <f t="shared" si="15"/>
        <v>#DIV/0!</v>
      </c>
      <c r="Q163" s="124" t="e">
        <f>IF('Step 1. Meteorological Inputs'!L178&lt;'Step 3. Saturation Storage'!J163,'Step 1. Meteorological Inputs'!L178*'Step 2. Crown parameters'!$G$39, 0)</f>
        <v>#DIV/0!</v>
      </c>
      <c r="R163" s="20" t="e">
        <f>IF('Step 1. Meteorological Inputs'!L178&gt;'Step 3. Saturation Storage'!J163, 'Step 2. Crown parameters'!$G$39*'Step 3. Saturation Storage'!J163-'Step 2. Crown parameters'!$K$39, 0)</f>
        <v>#DIV/0!</v>
      </c>
      <c r="S163" s="20" t="e">
        <f>IF('Step 1. Meteorological Inputs'!L178&gt;'Step 3. Saturation Storage'!J163,'Step 1. Meteorological Inputs'!V178*('Step 1. Meteorological Inputs'!L178-'Step 3. Saturation Storage'!J163),0)</f>
        <v>#DIV/0!</v>
      </c>
      <c r="T163" s="20" t="e">
        <f>IF('Step 1. Meteorological Inputs'!L178&gt;'Step 3. Saturation Storage'!J163,'Step 2. Crown parameters'!$K$39, 0 )</f>
        <v>#DIV/0!</v>
      </c>
      <c r="U163" s="141" t="e">
        <f t="shared" si="16"/>
        <v>#DIV/0!</v>
      </c>
      <c r="V163" s="124" t="e">
        <f>IF('Step 1. Meteorological Inputs'!L178&lt;'Step 3. Saturation Storage'!K163,'Step 1. Meteorological Inputs'!L178*'Step 2. Crown parameters'!$G$40, 0)</f>
        <v>#DIV/0!</v>
      </c>
      <c r="W163" s="20" t="e">
        <f>IF('Step 1. Meteorological Inputs'!L178&gt;'Step 3. Saturation Storage'!K163, 'Step 2. Crown parameters'!$G$40*'Step 3. Saturation Storage'!K163-'Step 2. Crown parameters'!$K$40, 0)</f>
        <v>#DIV/0!</v>
      </c>
      <c r="X163" s="20" t="e">
        <f>IF('Step 1. Meteorological Inputs'!L178&gt;'Step 3. Saturation Storage'!K163,'Step 1. Meteorological Inputs'!V178*('Step 1. Meteorological Inputs'!L178-'Step 3. Saturation Storage'!K163),0)</f>
        <v>#DIV/0!</v>
      </c>
      <c r="Y163" s="20" t="e">
        <f>IF('Step 1. Meteorological Inputs'!L178&gt;'Step 3. Saturation Storage'!K163,'Step 2. Crown parameters'!$K$40, 0 )</f>
        <v>#DIV/0!</v>
      </c>
      <c r="Z163" s="141" t="e">
        <f t="shared" si="17"/>
        <v>#DIV/0!</v>
      </c>
      <c r="AA163" s="124" t="e">
        <f>IF('Step 1. Meteorological Inputs'!L178&lt;'Step 3. Saturation Storage'!L163,'Step 1. Meteorological Inputs'!L178*'Step 2. Crown parameters'!$G$41, 0)</f>
        <v>#DIV/0!</v>
      </c>
      <c r="AB163" s="20" t="e">
        <f>IF('Step 1. Meteorological Inputs'!L178&gt;'Step 3. Saturation Storage'!L163, 'Step 2. Crown parameters'!$G$41*'Step 3. Saturation Storage'!L163-'Step 2. Crown parameters'!$K$41, 0)</f>
        <v>#DIV/0!</v>
      </c>
      <c r="AC163" s="20" t="e">
        <f>IF('Step 1. Meteorological Inputs'!L178&gt;'Step 3. Saturation Storage'!L163,'Step 1. Meteorological Inputs'!V178*('Step 1. Meteorological Inputs'!L178-'Step 3. Saturation Storage'!L163),0)</f>
        <v>#DIV/0!</v>
      </c>
      <c r="AD163" s="20" t="e">
        <f>IF('Step 1. Meteorological Inputs'!L178&gt;'Step 3. Saturation Storage'!L163,'Step 2. Crown parameters'!$K$41, 0 )</f>
        <v>#DIV/0!</v>
      </c>
      <c r="AE163" s="141" t="e">
        <f t="shared" si="10"/>
        <v>#DIV/0!</v>
      </c>
      <c r="AF163" s="124" t="e">
        <f>IF('Step 1. Meteorological Inputs'!L178&lt;'Step 3. Saturation Storage'!M163,'Step 1. Meteorological Inputs'!L178*'Step 2. Crown parameters'!$G$42, 0)</f>
        <v>#DIV/0!</v>
      </c>
      <c r="AG163" s="20" t="e">
        <f>IF('Step 1. Meteorological Inputs'!L178&gt;'Step 3. Saturation Storage'!M163, 'Step 2. Crown parameters'!$G$42*'Step 3. Saturation Storage'!M163-'Step 2. Crown parameters'!$K$42, 0)</f>
        <v>#DIV/0!</v>
      </c>
      <c r="AH163" s="20" t="e">
        <f>IF('Step 1. Meteorological Inputs'!L178&gt;'Step 3. Saturation Storage'!M163,'Step 1. Meteorological Inputs'!V178*('Step 1. Meteorological Inputs'!L178-'Step 3. Saturation Storage'!M163),0)</f>
        <v>#DIV/0!</v>
      </c>
      <c r="AI163" s="20" t="e">
        <f>IF('Step 1. Meteorological Inputs'!L178&gt;'Step 3. Saturation Storage'!M163,'Step 2. Crown parameters'!$K$42, 0 )</f>
        <v>#DIV/0!</v>
      </c>
      <c r="AJ163" s="141" t="e">
        <f t="shared" si="12"/>
        <v>#DIV/0!</v>
      </c>
      <c r="AK163" s="66"/>
      <c r="AL163" s="66"/>
      <c r="AM163" s="66"/>
      <c r="AN163" s="66"/>
      <c r="AO163" s="66"/>
      <c r="AP163" s="66"/>
      <c r="AQ163" s="66"/>
      <c r="AR163" s="66"/>
      <c r="AS163" s="66"/>
      <c r="AT163" s="66"/>
      <c r="AU163" s="66"/>
      <c r="AV163" s="66"/>
      <c r="AW163" s="66"/>
      <c r="AX163" s="66"/>
      <c r="AY163" s="66"/>
      <c r="AZ163" s="66"/>
      <c r="BA163" s="66"/>
      <c r="BB163" s="66"/>
      <c r="BC163" s="66"/>
      <c r="BD163" s="66"/>
      <c r="BE163" s="66"/>
      <c r="BF163" s="66"/>
      <c r="BG163" s="66"/>
      <c r="BH163" s="66"/>
      <c r="BI163" s="66"/>
      <c r="BJ163" s="66"/>
      <c r="BK163" s="66"/>
      <c r="BL163" s="66"/>
      <c r="BM163" s="66"/>
      <c r="BN163" s="66"/>
      <c r="BO163" s="66"/>
      <c r="BP163" s="66"/>
      <c r="BQ163" s="66"/>
      <c r="BR163" s="66"/>
      <c r="BS163" s="66"/>
      <c r="BT163" s="66"/>
      <c r="BU163" s="66"/>
      <c r="BV163" s="66"/>
      <c r="BW163" s="66"/>
      <c r="BX163" s="66"/>
      <c r="BY163" s="66"/>
      <c r="BZ163" s="66"/>
      <c r="CA163" s="66"/>
      <c r="CB163" s="66"/>
      <c r="CC163" s="66"/>
      <c r="CD163" s="66"/>
      <c r="CE163" s="66"/>
      <c r="CF163" s="66"/>
      <c r="CG163" s="66"/>
      <c r="CH163" s="66"/>
      <c r="CI163" s="66"/>
      <c r="CJ163" s="66"/>
      <c r="CK163" s="66"/>
      <c r="CL163" s="66"/>
      <c r="CM163" s="66"/>
      <c r="CN163" s="66"/>
      <c r="CO163" s="66"/>
      <c r="CP163" s="66"/>
      <c r="CQ163" s="66"/>
      <c r="CR163" s="66"/>
      <c r="CS163" s="66"/>
      <c r="CT163" s="66"/>
      <c r="CU163" s="66"/>
      <c r="CV163" s="66"/>
      <c r="CW163" s="66"/>
      <c r="CX163" s="66"/>
      <c r="CY163" s="66"/>
      <c r="CZ163" s="66"/>
      <c r="DA163" s="66"/>
      <c r="DB163" s="66"/>
      <c r="DC163" s="66"/>
      <c r="DD163" s="66"/>
      <c r="DE163" s="66"/>
      <c r="DF163" s="66"/>
      <c r="DG163" s="66"/>
      <c r="DH163" s="66"/>
      <c r="DI163" s="66"/>
      <c r="DJ163" s="66"/>
      <c r="DK163" s="66"/>
      <c r="DL163" s="66"/>
      <c r="DM163" s="66"/>
      <c r="DN163" s="66"/>
      <c r="DO163" s="66"/>
      <c r="DP163" s="66"/>
      <c r="DQ163" s="66"/>
      <c r="DR163" s="66"/>
      <c r="DS163" s="66"/>
      <c r="DT163" s="66"/>
      <c r="DU163" s="66"/>
      <c r="DV163" s="66"/>
      <c r="DW163" s="66"/>
      <c r="DX163" s="66"/>
      <c r="DY163" s="66"/>
      <c r="DZ163" s="66"/>
      <c r="EA163" s="66"/>
      <c r="EB163" s="66"/>
      <c r="EC163" s="66"/>
      <c r="ED163" s="66"/>
      <c r="EE163" s="66"/>
      <c r="EF163" s="66"/>
      <c r="EG163" s="66"/>
      <c r="EH163" s="66"/>
      <c r="EI163" s="66"/>
      <c r="EJ163" s="66"/>
      <c r="EK163" s="66"/>
      <c r="EL163" s="66"/>
      <c r="EM163" s="66"/>
      <c r="EN163" s="66"/>
      <c r="EO163" s="66"/>
      <c r="EP163" s="66"/>
      <c r="EQ163" s="66"/>
      <c r="ER163" s="66"/>
      <c r="ES163" s="66"/>
      <c r="ET163" s="66"/>
      <c r="EU163" s="66"/>
      <c r="EV163" s="66"/>
      <c r="EW163" s="66"/>
      <c r="EX163" s="66"/>
      <c r="EY163" s="66"/>
      <c r="EZ163" s="66"/>
      <c r="FA163" s="66"/>
      <c r="FB163" s="66"/>
      <c r="FC163" s="66"/>
      <c r="FD163" s="66"/>
      <c r="FE163" s="66"/>
      <c r="FF163" s="66"/>
      <c r="FG163" s="66"/>
    </row>
    <row r="164" spans="1:163" s="35" customFormat="1" x14ac:dyDescent="0.2">
      <c r="A164" s="59"/>
      <c r="B164" s="60"/>
      <c r="C164" s="60"/>
      <c r="D164" s="124">
        <f>'Step 1. Meteorological Inputs'!D179</f>
        <v>0</v>
      </c>
      <c r="E164" s="20">
        <f>'Step 1. Meteorological Inputs'!E179</f>
        <v>0</v>
      </c>
      <c r="F164" s="141">
        <f>'Step 1. Meteorological Inputs'!F179</f>
        <v>0</v>
      </c>
      <c r="G164" s="124" t="e">
        <f>IF('Step 1. Meteorological Inputs'!L179&lt;'Step 3. Saturation Storage'!H164,'Step 1. Meteorological Inputs'!L179*'Step 2. Crown parameters'!$G$37, 0)</f>
        <v>#DIV/0!</v>
      </c>
      <c r="H164" s="20" t="e">
        <f>IF('Step 1. Meteorological Inputs'!L179&gt;'Step 3. Saturation Storage'!H164, 'Step 2. Crown parameters'!$G$37*'Step 3. Saturation Storage'!H164-'Step 2. Crown parameters'!$K$37, 0)</f>
        <v>#DIV/0!</v>
      </c>
      <c r="I164" s="20" t="e">
        <f>IF('Step 1. Meteorological Inputs'!L179&gt;'Step 3. Saturation Storage'!H164,'Step 1. Meteorological Inputs'!V179*('Step 1. Meteorological Inputs'!L179-'Step 3. Saturation Storage'!H164),0)</f>
        <v>#DIV/0!</v>
      </c>
      <c r="J164" s="20" t="e">
        <f>IF('Step 1. Meteorological Inputs'!L179&gt;'Step 3. Saturation Storage'!H164,'Step 2. Crown parameters'!$K$37, 0 )</f>
        <v>#DIV/0!</v>
      </c>
      <c r="K164" s="141" t="e">
        <f t="shared" si="14"/>
        <v>#DIV/0!</v>
      </c>
      <c r="L164" s="124" t="e">
        <f>IF('Step 1. Meteorological Inputs'!L179&lt;'Step 3. Saturation Storage'!I164,'Step 1. Meteorological Inputs'!L215*'Step 2. Crown parameters'!$G$38, 0)</f>
        <v>#DIV/0!</v>
      </c>
      <c r="M164" s="20" t="e">
        <f>IF('Step 1. Meteorological Inputs'!L179&gt;'Step 3. Saturation Storage'!I164, 'Step 2. Crown parameters'!$G$38*'Step 3. Saturation Storage'!I164-'Step 2. Crown parameters'!$K$38, 0)</f>
        <v>#DIV/0!</v>
      </c>
      <c r="N164" s="20" t="e">
        <f>IF('Step 1. Meteorological Inputs'!L179&gt;'Step 3. Saturation Storage'!I164,'Step 1. Meteorological Inputs'!V179*('Step 1. Meteorological Inputs'!L179-'Step 3. Saturation Storage'!I164),0)</f>
        <v>#DIV/0!</v>
      </c>
      <c r="O164" s="20" t="e">
        <f>IF('Step 1. Meteorological Inputs'!L179&gt;'Step 3. Saturation Storage'!I164,'Step 2. Crown parameters'!$K$38, 0 )</f>
        <v>#DIV/0!</v>
      </c>
      <c r="P164" s="141" t="e">
        <f t="shared" si="15"/>
        <v>#DIV/0!</v>
      </c>
      <c r="Q164" s="124" t="e">
        <f>IF('Step 1. Meteorological Inputs'!L179&lt;'Step 3. Saturation Storage'!J164,'Step 1. Meteorological Inputs'!L179*'Step 2. Crown parameters'!$G$39, 0)</f>
        <v>#DIV/0!</v>
      </c>
      <c r="R164" s="20" t="e">
        <f>IF('Step 1. Meteorological Inputs'!L179&gt;'Step 3. Saturation Storage'!J164, 'Step 2. Crown parameters'!$G$39*'Step 3. Saturation Storage'!J164-'Step 2. Crown parameters'!$K$39, 0)</f>
        <v>#DIV/0!</v>
      </c>
      <c r="S164" s="20" t="e">
        <f>IF('Step 1. Meteorological Inputs'!L179&gt;'Step 3. Saturation Storage'!J164,'Step 1. Meteorological Inputs'!V179*('Step 1. Meteorological Inputs'!L179-'Step 3. Saturation Storage'!J164),0)</f>
        <v>#DIV/0!</v>
      </c>
      <c r="T164" s="20" t="e">
        <f>IF('Step 1. Meteorological Inputs'!L179&gt;'Step 3. Saturation Storage'!J164,'Step 2. Crown parameters'!$K$39, 0 )</f>
        <v>#DIV/0!</v>
      </c>
      <c r="U164" s="141" t="e">
        <f t="shared" si="16"/>
        <v>#DIV/0!</v>
      </c>
      <c r="V164" s="124" t="e">
        <f>IF('Step 1. Meteorological Inputs'!L179&lt;'Step 3. Saturation Storage'!K164,'Step 1. Meteorological Inputs'!L179*'Step 2. Crown parameters'!$G$40, 0)</f>
        <v>#DIV/0!</v>
      </c>
      <c r="W164" s="20" t="e">
        <f>IF('Step 1. Meteorological Inputs'!L179&gt;'Step 3. Saturation Storage'!K164, 'Step 2. Crown parameters'!$G$40*'Step 3. Saturation Storage'!K164-'Step 2. Crown parameters'!$K$40, 0)</f>
        <v>#DIV/0!</v>
      </c>
      <c r="X164" s="20" t="e">
        <f>IF('Step 1. Meteorological Inputs'!L179&gt;'Step 3. Saturation Storage'!K164,'Step 1. Meteorological Inputs'!V179*('Step 1. Meteorological Inputs'!L179-'Step 3. Saturation Storage'!K164),0)</f>
        <v>#DIV/0!</v>
      </c>
      <c r="Y164" s="20" t="e">
        <f>IF('Step 1. Meteorological Inputs'!L179&gt;'Step 3. Saturation Storage'!K164,'Step 2. Crown parameters'!$K$40, 0 )</f>
        <v>#DIV/0!</v>
      </c>
      <c r="Z164" s="141" t="e">
        <f t="shared" si="17"/>
        <v>#DIV/0!</v>
      </c>
      <c r="AA164" s="124" t="e">
        <f>IF('Step 1. Meteorological Inputs'!L179&lt;'Step 3. Saturation Storage'!L164,'Step 1. Meteorological Inputs'!L179*'Step 2. Crown parameters'!$G$41, 0)</f>
        <v>#DIV/0!</v>
      </c>
      <c r="AB164" s="20" t="e">
        <f>IF('Step 1. Meteorological Inputs'!L179&gt;'Step 3. Saturation Storage'!L164, 'Step 2. Crown parameters'!$G$41*'Step 3. Saturation Storage'!L164-'Step 2. Crown parameters'!$K$41, 0)</f>
        <v>#DIV/0!</v>
      </c>
      <c r="AC164" s="20" t="e">
        <f>IF('Step 1. Meteorological Inputs'!L179&gt;'Step 3. Saturation Storage'!L164,'Step 1. Meteorological Inputs'!V179*('Step 1. Meteorological Inputs'!L179-'Step 3. Saturation Storage'!L164),0)</f>
        <v>#DIV/0!</v>
      </c>
      <c r="AD164" s="20" t="e">
        <f>IF('Step 1. Meteorological Inputs'!L179&gt;'Step 3. Saturation Storage'!L164,'Step 2. Crown parameters'!$K$41, 0 )</f>
        <v>#DIV/0!</v>
      </c>
      <c r="AE164" s="141" t="e">
        <f t="shared" si="10"/>
        <v>#DIV/0!</v>
      </c>
      <c r="AF164" s="124" t="e">
        <f>IF('Step 1. Meteorological Inputs'!L179&lt;'Step 3. Saturation Storage'!M164,'Step 1. Meteorological Inputs'!L179*'Step 2. Crown parameters'!$G$42, 0)</f>
        <v>#DIV/0!</v>
      </c>
      <c r="AG164" s="20" t="e">
        <f>IF('Step 1. Meteorological Inputs'!L179&gt;'Step 3. Saturation Storage'!M164, 'Step 2. Crown parameters'!$G$42*'Step 3. Saturation Storage'!M164-'Step 2. Crown parameters'!$K$42, 0)</f>
        <v>#DIV/0!</v>
      </c>
      <c r="AH164" s="20" t="e">
        <f>IF('Step 1. Meteorological Inputs'!L179&gt;'Step 3. Saturation Storage'!M164,'Step 1. Meteorological Inputs'!V179*('Step 1. Meteorological Inputs'!L179-'Step 3. Saturation Storage'!M164),0)</f>
        <v>#DIV/0!</v>
      </c>
      <c r="AI164" s="20" t="e">
        <f>IF('Step 1. Meteorological Inputs'!L179&gt;'Step 3. Saturation Storage'!M164,'Step 2. Crown parameters'!$K$42, 0 )</f>
        <v>#DIV/0!</v>
      </c>
      <c r="AJ164" s="141" t="e">
        <f t="shared" si="12"/>
        <v>#DIV/0!</v>
      </c>
      <c r="AK164" s="66"/>
      <c r="AL164" s="66"/>
      <c r="AM164" s="66"/>
      <c r="AN164" s="66"/>
      <c r="AO164" s="66"/>
      <c r="AP164" s="66"/>
      <c r="AQ164" s="66"/>
      <c r="AR164" s="66"/>
      <c r="AS164" s="66"/>
      <c r="AT164" s="66"/>
      <c r="AU164" s="66"/>
      <c r="AV164" s="66"/>
      <c r="AW164" s="66"/>
      <c r="AX164" s="66"/>
      <c r="AY164" s="66"/>
      <c r="AZ164" s="66"/>
      <c r="BA164" s="66"/>
      <c r="BB164" s="66"/>
      <c r="BC164" s="66"/>
      <c r="BD164" s="66"/>
      <c r="BE164" s="66"/>
      <c r="BF164" s="66"/>
      <c r="BG164" s="66"/>
      <c r="BH164" s="66"/>
      <c r="BI164" s="66"/>
      <c r="BJ164" s="66"/>
      <c r="BK164" s="66"/>
      <c r="BL164" s="66"/>
      <c r="BM164" s="66"/>
      <c r="BN164" s="66"/>
      <c r="BO164" s="66"/>
      <c r="BP164" s="66"/>
      <c r="BQ164" s="66"/>
      <c r="BR164" s="66"/>
      <c r="BS164" s="66"/>
      <c r="BT164" s="66"/>
      <c r="BU164" s="66"/>
      <c r="BV164" s="66"/>
      <c r="BW164" s="66"/>
      <c r="BX164" s="66"/>
      <c r="BY164" s="66"/>
      <c r="BZ164" s="66"/>
      <c r="CA164" s="66"/>
      <c r="CB164" s="66"/>
      <c r="CC164" s="66"/>
      <c r="CD164" s="66"/>
      <c r="CE164" s="66"/>
      <c r="CF164" s="66"/>
      <c r="CG164" s="66"/>
      <c r="CH164" s="66"/>
      <c r="CI164" s="66"/>
      <c r="CJ164" s="66"/>
      <c r="CK164" s="66"/>
      <c r="CL164" s="66"/>
      <c r="CM164" s="66"/>
      <c r="CN164" s="66"/>
      <c r="CO164" s="66"/>
      <c r="CP164" s="66"/>
      <c r="CQ164" s="66"/>
      <c r="CR164" s="66"/>
      <c r="CS164" s="66"/>
      <c r="CT164" s="66"/>
      <c r="CU164" s="66"/>
      <c r="CV164" s="66"/>
      <c r="CW164" s="66"/>
      <c r="CX164" s="66"/>
      <c r="CY164" s="66"/>
      <c r="CZ164" s="66"/>
      <c r="DA164" s="66"/>
      <c r="DB164" s="66"/>
      <c r="DC164" s="66"/>
      <c r="DD164" s="66"/>
      <c r="DE164" s="66"/>
      <c r="DF164" s="66"/>
      <c r="DG164" s="66"/>
      <c r="DH164" s="66"/>
      <c r="DI164" s="66"/>
      <c r="DJ164" s="66"/>
      <c r="DK164" s="66"/>
      <c r="DL164" s="66"/>
      <c r="DM164" s="66"/>
      <c r="DN164" s="66"/>
      <c r="DO164" s="66"/>
      <c r="DP164" s="66"/>
      <c r="DQ164" s="66"/>
      <c r="DR164" s="66"/>
      <c r="DS164" s="66"/>
      <c r="DT164" s="66"/>
      <c r="DU164" s="66"/>
      <c r="DV164" s="66"/>
      <c r="DW164" s="66"/>
      <c r="DX164" s="66"/>
      <c r="DY164" s="66"/>
      <c r="DZ164" s="66"/>
      <c r="EA164" s="66"/>
      <c r="EB164" s="66"/>
      <c r="EC164" s="66"/>
      <c r="ED164" s="66"/>
      <c r="EE164" s="66"/>
      <c r="EF164" s="66"/>
      <c r="EG164" s="66"/>
      <c r="EH164" s="66"/>
      <c r="EI164" s="66"/>
      <c r="EJ164" s="66"/>
      <c r="EK164" s="66"/>
      <c r="EL164" s="66"/>
      <c r="EM164" s="66"/>
      <c r="EN164" s="66"/>
      <c r="EO164" s="66"/>
      <c r="EP164" s="66"/>
      <c r="EQ164" s="66"/>
      <c r="ER164" s="66"/>
      <c r="ES164" s="66"/>
      <c r="ET164" s="66"/>
      <c r="EU164" s="66"/>
      <c r="EV164" s="66"/>
      <c r="EW164" s="66"/>
      <c r="EX164" s="66"/>
      <c r="EY164" s="66"/>
      <c r="EZ164" s="66"/>
      <c r="FA164" s="66"/>
      <c r="FB164" s="66"/>
      <c r="FC164" s="66"/>
      <c r="FD164" s="66"/>
      <c r="FE164" s="66"/>
      <c r="FF164" s="66"/>
      <c r="FG164" s="66"/>
    </row>
    <row r="165" spans="1:163" s="35" customFormat="1" x14ac:dyDescent="0.2">
      <c r="A165" s="59"/>
      <c r="B165" s="60"/>
      <c r="C165" s="60"/>
      <c r="D165" s="124">
        <f>'Step 1. Meteorological Inputs'!D180</f>
        <v>0</v>
      </c>
      <c r="E165" s="20">
        <f>'Step 1. Meteorological Inputs'!E180</f>
        <v>0</v>
      </c>
      <c r="F165" s="141">
        <f>'Step 1. Meteorological Inputs'!F180</f>
        <v>0</v>
      </c>
      <c r="G165" s="124" t="e">
        <f>IF('Step 1. Meteorological Inputs'!L180&lt;'Step 3. Saturation Storage'!H165,'Step 1. Meteorological Inputs'!L180*'Step 2. Crown parameters'!$G$37, 0)</f>
        <v>#DIV/0!</v>
      </c>
      <c r="H165" s="20" t="e">
        <f>IF('Step 1. Meteorological Inputs'!L180&gt;'Step 3. Saturation Storage'!H165, 'Step 2. Crown parameters'!$G$37*'Step 3. Saturation Storage'!H165-'Step 2. Crown parameters'!$K$37, 0)</f>
        <v>#DIV/0!</v>
      </c>
      <c r="I165" s="20" t="e">
        <f>IF('Step 1. Meteorological Inputs'!L180&gt;'Step 3. Saturation Storage'!H165,'Step 1. Meteorological Inputs'!V180*('Step 1. Meteorological Inputs'!L180-'Step 3. Saturation Storage'!H165),0)</f>
        <v>#DIV/0!</v>
      </c>
      <c r="J165" s="20" t="e">
        <f>IF('Step 1. Meteorological Inputs'!L180&gt;'Step 3. Saturation Storage'!H165,'Step 2. Crown parameters'!$K$37, 0 )</f>
        <v>#DIV/0!</v>
      </c>
      <c r="K165" s="141" t="e">
        <f t="shared" si="14"/>
        <v>#DIV/0!</v>
      </c>
      <c r="L165" s="124" t="e">
        <f>IF('Step 1. Meteorological Inputs'!L180&lt;'Step 3. Saturation Storage'!I165,'Step 1. Meteorological Inputs'!L216*'Step 2. Crown parameters'!$G$38, 0)</f>
        <v>#DIV/0!</v>
      </c>
      <c r="M165" s="20" t="e">
        <f>IF('Step 1. Meteorological Inputs'!L180&gt;'Step 3. Saturation Storage'!I165, 'Step 2. Crown parameters'!$G$38*'Step 3. Saturation Storage'!I165-'Step 2. Crown parameters'!$K$38, 0)</f>
        <v>#DIV/0!</v>
      </c>
      <c r="N165" s="20" t="e">
        <f>IF('Step 1. Meteorological Inputs'!L180&gt;'Step 3. Saturation Storage'!I165,'Step 1. Meteorological Inputs'!V180*('Step 1. Meteorological Inputs'!L180-'Step 3. Saturation Storage'!I165),0)</f>
        <v>#DIV/0!</v>
      </c>
      <c r="O165" s="20" t="e">
        <f>IF('Step 1. Meteorological Inputs'!L180&gt;'Step 3. Saturation Storage'!I165,'Step 2. Crown parameters'!$K$38, 0 )</f>
        <v>#DIV/0!</v>
      </c>
      <c r="P165" s="141" t="e">
        <f t="shared" si="15"/>
        <v>#DIV/0!</v>
      </c>
      <c r="Q165" s="124" t="e">
        <f>IF('Step 1. Meteorological Inputs'!L180&lt;'Step 3. Saturation Storage'!J165,'Step 1. Meteorological Inputs'!L180*'Step 2. Crown parameters'!$G$39, 0)</f>
        <v>#DIV/0!</v>
      </c>
      <c r="R165" s="20" t="e">
        <f>IF('Step 1. Meteorological Inputs'!L180&gt;'Step 3. Saturation Storage'!J165, 'Step 2. Crown parameters'!$G$39*'Step 3. Saturation Storage'!J165-'Step 2. Crown parameters'!$K$39, 0)</f>
        <v>#DIV/0!</v>
      </c>
      <c r="S165" s="20" t="e">
        <f>IF('Step 1. Meteorological Inputs'!L180&gt;'Step 3. Saturation Storage'!J165,'Step 1. Meteorological Inputs'!V180*('Step 1. Meteorological Inputs'!L180-'Step 3. Saturation Storage'!J165),0)</f>
        <v>#DIV/0!</v>
      </c>
      <c r="T165" s="20" t="e">
        <f>IF('Step 1. Meteorological Inputs'!L180&gt;'Step 3. Saturation Storage'!J165,'Step 2. Crown parameters'!$K$39, 0 )</f>
        <v>#DIV/0!</v>
      </c>
      <c r="U165" s="141" t="e">
        <f t="shared" si="16"/>
        <v>#DIV/0!</v>
      </c>
      <c r="V165" s="124" t="e">
        <f>IF('Step 1. Meteorological Inputs'!L180&lt;'Step 3. Saturation Storage'!K165,'Step 1. Meteorological Inputs'!L180*'Step 2. Crown parameters'!$G$40, 0)</f>
        <v>#DIV/0!</v>
      </c>
      <c r="W165" s="20" t="e">
        <f>IF('Step 1. Meteorological Inputs'!L180&gt;'Step 3. Saturation Storage'!K165, 'Step 2. Crown parameters'!$G$40*'Step 3. Saturation Storage'!K165-'Step 2. Crown parameters'!$K$40, 0)</f>
        <v>#DIV/0!</v>
      </c>
      <c r="X165" s="20" t="e">
        <f>IF('Step 1. Meteorological Inputs'!L180&gt;'Step 3. Saturation Storage'!K165,'Step 1. Meteorological Inputs'!V180*('Step 1. Meteorological Inputs'!L180-'Step 3. Saturation Storage'!K165),0)</f>
        <v>#DIV/0!</v>
      </c>
      <c r="Y165" s="20" t="e">
        <f>IF('Step 1. Meteorological Inputs'!L180&gt;'Step 3. Saturation Storage'!K165,'Step 2. Crown parameters'!$K$40, 0 )</f>
        <v>#DIV/0!</v>
      </c>
      <c r="Z165" s="141" t="e">
        <f t="shared" si="17"/>
        <v>#DIV/0!</v>
      </c>
      <c r="AA165" s="124" t="e">
        <f>IF('Step 1. Meteorological Inputs'!L180&lt;'Step 3. Saturation Storage'!L165,'Step 1. Meteorological Inputs'!L180*'Step 2. Crown parameters'!$G$41, 0)</f>
        <v>#DIV/0!</v>
      </c>
      <c r="AB165" s="20" t="e">
        <f>IF('Step 1. Meteorological Inputs'!L180&gt;'Step 3. Saturation Storage'!L165, 'Step 2. Crown parameters'!$G$41*'Step 3. Saturation Storage'!L165-'Step 2. Crown parameters'!$K$41, 0)</f>
        <v>#DIV/0!</v>
      </c>
      <c r="AC165" s="20" t="e">
        <f>IF('Step 1. Meteorological Inputs'!L180&gt;'Step 3. Saturation Storage'!L165,'Step 1. Meteorological Inputs'!V180*('Step 1. Meteorological Inputs'!L180-'Step 3. Saturation Storage'!L165),0)</f>
        <v>#DIV/0!</v>
      </c>
      <c r="AD165" s="20" t="e">
        <f>IF('Step 1. Meteorological Inputs'!L180&gt;'Step 3. Saturation Storage'!L165,'Step 2. Crown parameters'!$K$41, 0 )</f>
        <v>#DIV/0!</v>
      </c>
      <c r="AE165" s="141" t="e">
        <f t="shared" si="10"/>
        <v>#DIV/0!</v>
      </c>
      <c r="AF165" s="124" t="e">
        <f>IF('Step 1. Meteorological Inputs'!L180&lt;'Step 3. Saturation Storage'!M165,'Step 1. Meteorological Inputs'!L180*'Step 2. Crown parameters'!$G$42, 0)</f>
        <v>#DIV/0!</v>
      </c>
      <c r="AG165" s="20" t="e">
        <f>IF('Step 1. Meteorological Inputs'!L180&gt;'Step 3. Saturation Storage'!M165, 'Step 2. Crown parameters'!$G$42*'Step 3. Saturation Storage'!M165-'Step 2. Crown parameters'!$K$42, 0)</f>
        <v>#DIV/0!</v>
      </c>
      <c r="AH165" s="20" t="e">
        <f>IF('Step 1. Meteorological Inputs'!L180&gt;'Step 3. Saturation Storage'!M165,'Step 1. Meteorological Inputs'!V180*('Step 1. Meteorological Inputs'!L180-'Step 3. Saturation Storage'!M165),0)</f>
        <v>#DIV/0!</v>
      </c>
      <c r="AI165" s="20" t="e">
        <f>IF('Step 1. Meteorological Inputs'!L180&gt;'Step 3. Saturation Storage'!M165,'Step 2. Crown parameters'!$K$42, 0 )</f>
        <v>#DIV/0!</v>
      </c>
      <c r="AJ165" s="141" t="e">
        <f t="shared" si="12"/>
        <v>#DIV/0!</v>
      </c>
      <c r="AK165" s="66"/>
      <c r="AL165" s="66"/>
      <c r="AM165" s="66"/>
      <c r="AN165" s="66"/>
      <c r="AO165" s="66"/>
      <c r="AP165" s="66"/>
      <c r="AQ165" s="66"/>
      <c r="AR165" s="66"/>
      <c r="AS165" s="66"/>
      <c r="AT165" s="66"/>
      <c r="AU165" s="66"/>
      <c r="AV165" s="66"/>
      <c r="AW165" s="66"/>
      <c r="AX165" s="66"/>
      <c r="AY165" s="66"/>
      <c r="AZ165" s="66"/>
      <c r="BA165" s="66"/>
      <c r="BB165" s="66"/>
      <c r="BC165" s="66"/>
      <c r="BD165" s="66"/>
      <c r="BE165" s="66"/>
      <c r="BF165" s="66"/>
      <c r="BG165" s="66"/>
      <c r="BH165" s="66"/>
      <c r="BI165" s="66"/>
      <c r="BJ165" s="66"/>
      <c r="BK165" s="66"/>
      <c r="BL165" s="66"/>
      <c r="BM165" s="66"/>
      <c r="BN165" s="66"/>
      <c r="BO165" s="66"/>
      <c r="BP165" s="66"/>
      <c r="BQ165" s="66"/>
      <c r="BR165" s="66"/>
      <c r="BS165" s="66"/>
      <c r="BT165" s="66"/>
      <c r="BU165" s="66"/>
      <c r="BV165" s="66"/>
      <c r="BW165" s="66"/>
      <c r="BX165" s="66"/>
      <c r="BY165" s="66"/>
      <c r="BZ165" s="66"/>
      <c r="CA165" s="66"/>
      <c r="CB165" s="66"/>
      <c r="CC165" s="66"/>
      <c r="CD165" s="66"/>
      <c r="CE165" s="66"/>
      <c r="CF165" s="66"/>
      <c r="CG165" s="66"/>
      <c r="CH165" s="66"/>
      <c r="CI165" s="66"/>
      <c r="CJ165" s="66"/>
      <c r="CK165" s="66"/>
      <c r="CL165" s="66"/>
      <c r="CM165" s="66"/>
      <c r="CN165" s="66"/>
      <c r="CO165" s="66"/>
      <c r="CP165" s="66"/>
      <c r="CQ165" s="66"/>
      <c r="CR165" s="66"/>
      <c r="CS165" s="66"/>
      <c r="CT165" s="66"/>
      <c r="CU165" s="66"/>
      <c r="CV165" s="66"/>
      <c r="CW165" s="66"/>
      <c r="CX165" s="66"/>
      <c r="CY165" s="66"/>
      <c r="CZ165" s="66"/>
      <c r="DA165" s="66"/>
      <c r="DB165" s="66"/>
      <c r="DC165" s="66"/>
      <c r="DD165" s="66"/>
      <c r="DE165" s="66"/>
      <c r="DF165" s="66"/>
      <c r="DG165" s="66"/>
      <c r="DH165" s="66"/>
      <c r="DI165" s="66"/>
      <c r="DJ165" s="66"/>
      <c r="DK165" s="66"/>
      <c r="DL165" s="66"/>
      <c r="DM165" s="66"/>
      <c r="DN165" s="66"/>
      <c r="DO165" s="66"/>
      <c r="DP165" s="66"/>
      <c r="DQ165" s="66"/>
      <c r="DR165" s="66"/>
      <c r="DS165" s="66"/>
      <c r="DT165" s="66"/>
      <c r="DU165" s="66"/>
      <c r="DV165" s="66"/>
      <c r="DW165" s="66"/>
      <c r="DX165" s="66"/>
      <c r="DY165" s="66"/>
      <c r="DZ165" s="66"/>
      <c r="EA165" s="66"/>
      <c r="EB165" s="66"/>
      <c r="EC165" s="66"/>
      <c r="ED165" s="66"/>
      <c r="EE165" s="66"/>
      <c r="EF165" s="66"/>
      <c r="EG165" s="66"/>
      <c r="EH165" s="66"/>
      <c r="EI165" s="66"/>
      <c r="EJ165" s="66"/>
      <c r="EK165" s="66"/>
      <c r="EL165" s="66"/>
      <c r="EM165" s="66"/>
      <c r="EN165" s="66"/>
      <c r="EO165" s="66"/>
      <c r="EP165" s="66"/>
      <c r="EQ165" s="66"/>
      <c r="ER165" s="66"/>
      <c r="ES165" s="66"/>
      <c r="ET165" s="66"/>
      <c r="EU165" s="66"/>
      <c r="EV165" s="66"/>
      <c r="EW165" s="66"/>
      <c r="EX165" s="66"/>
      <c r="EY165" s="66"/>
      <c r="EZ165" s="66"/>
      <c r="FA165" s="66"/>
      <c r="FB165" s="66"/>
      <c r="FC165" s="66"/>
      <c r="FD165" s="66"/>
      <c r="FE165" s="66"/>
      <c r="FF165" s="66"/>
      <c r="FG165" s="66"/>
    </row>
    <row r="166" spans="1:163" s="35" customFormat="1" x14ac:dyDescent="0.2">
      <c r="A166" s="59"/>
      <c r="B166" s="60"/>
      <c r="C166" s="60"/>
      <c r="D166" s="124">
        <f>'Step 1. Meteorological Inputs'!D181</f>
        <v>0</v>
      </c>
      <c r="E166" s="20">
        <f>'Step 1. Meteorological Inputs'!E181</f>
        <v>0</v>
      </c>
      <c r="F166" s="141">
        <f>'Step 1. Meteorological Inputs'!F181</f>
        <v>0</v>
      </c>
      <c r="G166" s="124" t="e">
        <f>IF('Step 1. Meteorological Inputs'!L181&lt;'Step 3. Saturation Storage'!H166,'Step 1. Meteorological Inputs'!L181*'Step 2. Crown parameters'!$G$37, 0)</f>
        <v>#DIV/0!</v>
      </c>
      <c r="H166" s="20" t="e">
        <f>IF('Step 1. Meteorological Inputs'!L181&gt;'Step 3. Saturation Storage'!H166, 'Step 2. Crown parameters'!$G$37*'Step 3. Saturation Storage'!H166-'Step 2. Crown parameters'!$K$37, 0)</f>
        <v>#DIV/0!</v>
      </c>
      <c r="I166" s="20" t="e">
        <f>IF('Step 1. Meteorological Inputs'!L181&gt;'Step 3. Saturation Storage'!H166,'Step 1. Meteorological Inputs'!V181*('Step 1. Meteorological Inputs'!L181-'Step 3. Saturation Storage'!H166),0)</f>
        <v>#DIV/0!</v>
      </c>
      <c r="J166" s="20" t="e">
        <f>IF('Step 1. Meteorological Inputs'!L181&gt;'Step 3. Saturation Storage'!H166,'Step 2. Crown parameters'!$K$37, 0 )</f>
        <v>#DIV/0!</v>
      </c>
      <c r="K166" s="141" t="e">
        <f t="shared" si="14"/>
        <v>#DIV/0!</v>
      </c>
      <c r="L166" s="124" t="e">
        <f>IF('Step 1. Meteorological Inputs'!L181&lt;'Step 3. Saturation Storage'!I166,'Step 1. Meteorological Inputs'!L217*'Step 2. Crown parameters'!$G$38, 0)</f>
        <v>#DIV/0!</v>
      </c>
      <c r="M166" s="20" t="e">
        <f>IF('Step 1. Meteorological Inputs'!L181&gt;'Step 3. Saturation Storage'!I166, 'Step 2. Crown parameters'!$G$38*'Step 3. Saturation Storage'!I166-'Step 2. Crown parameters'!$K$38, 0)</f>
        <v>#DIV/0!</v>
      </c>
      <c r="N166" s="20" t="e">
        <f>IF('Step 1. Meteorological Inputs'!L181&gt;'Step 3. Saturation Storage'!I166,'Step 1. Meteorological Inputs'!V181*('Step 1. Meteorological Inputs'!L181-'Step 3. Saturation Storage'!I166),0)</f>
        <v>#DIV/0!</v>
      </c>
      <c r="O166" s="20" t="e">
        <f>IF('Step 1. Meteorological Inputs'!L181&gt;'Step 3. Saturation Storage'!I166,'Step 2. Crown parameters'!$K$38, 0 )</f>
        <v>#DIV/0!</v>
      </c>
      <c r="P166" s="141" t="e">
        <f t="shared" si="15"/>
        <v>#DIV/0!</v>
      </c>
      <c r="Q166" s="124" t="e">
        <f>IF('Step 1. Meteorological Inputs'!L181&lt;'Step 3. Saturation Storage'!J166,'Step 1. Meteorological Inputs'!L181*'Step 2. Crown parameters'!$G$39, 0)</f>
        <v>#DIV/0!</v>
      </c>
      <c r="R166" s="20" t="e">
        <f>IF('Step 1. Meteorological Inputs'!L181&gt;'Step 3. Saturation Storage'!J166, 'Step 2. Crown parameters'!$G$39*'Step 3. Saturation Storage'!J166-'Step 2. Crown parameters'!$K$39, 0)</f>
        <v>#DIV/0!</v>
      </c>
      <c r="S166" s="20" t="e">
        <f>IF('Step 1. Meteorological Inputs'!L181&gt;'Step 3. Saturation Storage'!J166,'Step 1. Meteorological Inputs'!V181*('Step 1. Meteorological Inputs'!L181-'Step 3. Saturation Storage'!J166),0)</f>
        <v>#DIV/0!</v>
      </c>
      <c r="T166" s="20" t="e">
        <f>IF('Step 1. Meteorological Inputs'!L181&gt;'Step 3. Saturation Storage'!J166,'Step 2. Crown parameters'!$K$39, 0 )</f>
        <v>#DIV/0!</v>
      </c>
      <c r="U166" s="141" t="e">
        <f t="shared" si="16"/>
        <v>#DIV/0!</v>
      </c>
      <c r="V166" s="124" t="e">
        <f>IF('Step 1. Meteorological Inputs'!L181&lt;'Step 3. Saturation Storage'!K166,'Step 1. Meteorological Inputs'!L181*'Step 2. Crown parameters'!$G$40, 0)</f>
        <v>#DIV/0!</v>
      </c>
      <c r="W166" s="20" t="e">
        <f>IF('Step 1. Meteorological Inputs'!L181&gt;'Step 3. Saturation Storage'!K166, 'Step 2. Crown parameters'!$G$40*'Step 3. Saturation Storage'!K166-'Step 2. Crown parameters'!$K$40, 0)</f>
        <v>#DIV/0!</v>
      </c>
      <c r="X166" s="20" t="e">
        <f>IF('Step 1. Meteorological Inputs'!L181&gt;'Step 3. Saturation Storage'!K166,'Step 1. Meteorological Inputs'!V181*('Step 1. Meteorological Inputs'!L181-'Step 3. Saturation Storage'!K166),0)</f>
        <v>#DIV/0!</v>
      </c>
      <c r="Y166" s="20" t="e">
        <f>IF('Step 1. Meteorological Inputs'!L181&gt;'Step 3. Saturation Storage'!K166,'Step 2. Crown parameters'!$K$40, 0 )</f>
        <v>#DIV/0!</v>
      </c>
      <c r="Z166" s="141" t="e">
        <f t="shared" si="17"/>
        <v>#DIV/0!</v>
      </c>
      <c r="AA166" s="124" t="e">
        <f>IF('Step 1. Meteorological Inputs'!L181&lt;'Step 3. Saturation Storage'!L166,'Step 1. Meteorological Inputs'!L181*'Step 2. Crown parameters'!$G$41, 0)</f>
        <v>#DIV/0!</v>
      </c>
      <c r="AB166" s="20" t="e">
        <f>IF('Step 1. Meteorological Inputs'!L181&gt;'Step 3. Saturation Storage'!L166, 'Step 2. Crown parameters'!$G$41*'Step 3. Saturation Storage'!L166-'Step 2. Crown parameters'!$K$41, 0)</f>
        <v>#DIV/0!</v>
      </c>
      <c r="AC166" s="20" t="e">
        <f>IF('Step 1. Meteorological Inputs'!L181&gt;'Step 3. Saturation Storage'!L166,'Step 1. Meteorological Inputs'!V181*('Step 1. Meteorological Inputs'!L181-'Step 3. Saturation Storage'!L166),0)</f>
        <v>#DIV/0!</v>
      </c>
      <c r="AD166" s="20" t="e">
        <f>IF('Step 1. Meteorological Inputs'!L181&gt;'Step 3. Saturation Storage'!L166,'Step 2. Crown parameters'!$K$41, 0 )</f>
        <v>#DIV/0!</v>
      </c>
      <c r="AE166" s="141" t="e">
        <f t="shared" si="10"/>
        <v>#DIV/0!</v>
      </c>
      <c r="AF166" s="124" t="e">
        <f>IF('Step 1. Meteorological Inputs'!L181&lt;'Step 3. Saturation Storage'!M166,'Step 1. Meteorological Inputs'!L181*'Step 2. Crown parameters'!$G$42, 0)</f>
        <v>#DIV/0!</v>
      </c>
      <c r="AG166" s="20" t="e">
        <f>IF('Step 1. Meteorological Inputs'!L181&gt;'Step 3. Saturation Storage'!M166, 'Step 2. Crown parameters'!$G$42*'Step 3. Saturation Storage'!M166-'Step 2. Crown parameters'!$K$42, 0)</f>
        <v>#DIV/0!</v>
      </c>
      <c r="AH166" s="20" t="e">
        <f>IF('Step 1. Meteorological Inputs'!L181&gt;'Step 3. Saturation Storage'!M166,'Step 1. Meteorological Inputs'!V181*('Step 1. Meteorological Inputs'!L181-'Step 3. Saturation Storage'!M166),0)</f>
        <v>#DIV/0!</v>
      </c>
      <c r="AI166" s="20" t="e">
        <f>IF('Step 1. Meteorological Inputs'!L181&gt;'Step 3. Saturation Storage'!M166,'Step 2. Crown parameters'!$K$42, 0 )</f>
        <v>#DIV/0!</v>
      </c>
      <c r="AJ166" s="141" t="e">
        <f t="shared" si="12"/>
        <v>#DIV/0!</v>
      </c>
      <c r="AK166" s="66"/>
      <c r="AL166" s="66"/>
      <c r="AM166" s="66"/>
      <c r="AN166" s="66"/>
      <c r="AO166" s="66"/>
      <c r="AP166" s="66"/>
      <c r="AQ166" s="66"/>
      <c r="AR166" s="66"/>
      <c r="AS166" s="66"/>
      <c r="AT166" s="66"/>
      <c r="AU166" s="66"/>
      <c r="AV166" s="66"/>
      <c r="AW166" s="66"/>
      <c r="AX166" s="66"/>
      <c r="AY166" s="66"/>
      <c r="AZ166" s="66"/>
      <c r="BA166" s="66"/>
      <c r="BB166" s="66"/>
      <c r="BC166" s="66"/>
      <c r="BD166" s="66"/>
      <c r="BE166" s="66"/>
      <c r="BF166" s="66"/>
      <c r="BG166" s="66"/>
      <c r="BH166" s="66"/>
      <c r="BI166" s="66"/>
      <c r="BJ166" s="66"/>
      <c r="BK166" s="66"/>
      <c r="BL166" s="66"/>
      <c r="BM166" s="66"/>
      <c r="BN166" s="66"/>
      <c r="BO166" s="66"/>
      <c r="BP166" s="66"/>
      <c r="BQ166" s="66"/>
      <c r="BR166" s="66"/>
      <c r="BS166" s="66"/>
      <c r="BT166" s="66"/>
      <c r="BU166" s="66"/>
      <c r="BV166" s="66"/>
      <c r="BW166" s="66"/>
      <c r="BX166" s="66"/>
      <c r="BY166" s="66"/>
      <c r="BZ166" s="66"/>
      <c r="CA166" s="66"/>
      <c r="CB166" s="66"/>
      <c r="CC166" s="66"/>
      <c r="CD166" s="66"/>
      <c r="CE166" s="66"/>
      <c r="CF166" s="66"/>
      <c r="CG166" s="66"/>
      <c r="CH166" s="66"/>
      <c r="CI166" s="66"/>
      <c r="CJ166" s="66"/>
      <c r="CK166" s="66"/>
      <c r="CL166" s="66"/>
      <c r="CM166" s="66"/>
      <c r="CN166" s="66"/>
      <c r="CO166" s="66"/>
      <c r="CP166" s="66"/>
      <c r="CQ166" s="66"/>
      <c r="CR166" s="66"/>
      <c r="CS166" s="66"/>
      <c r="CT166" s="66"/>
      <c r="CU166" s="66"/>
      <c r="CV166" s="66"/>
      <c r="CW166" s="66"/>
      <c r="CX166" s="66"/>
      <c r="CY166" s="66"/>
      <c r="CZ166" s="66"/>
      <c r="DA166" s="66"/>
      <c r="DB166" s="66"/>
      <c r="DC166" s="66"/>
      <c r="DD166" s="66"/>
      <c r="DE166" s="66"/>
      <c r="DF166" s="66"/>
      <c r="DG166" s="66"/>
      <c r="DH166" s="66"/>
      <c r="DI166" s="66"/>
      <c r="DJ166" s="66"/>
      <c r="DK166" s="66"/>
      <c r="DL166" s="66"/>
      <c r="DM166" s="66"/>
      <c r="DN166" s="66"/>
      <c r="DO166" s="66"/>
      <c r="DP166" s="66"/>
      <c r="DQ166" s="66"/>
      <c r="DR166" s="66"/>
      <c r="DS166" s="66"/>
      <c r="DT166" s="66"/>
      <c r="DU166" s="66"/>
      <c r="DV166" s="66"/>
      <c r="DW166" s="66"/>
      <c r="DX166" s="66"/>
      <c r="DY166" s="66"/>
      <c r="DZ166" s="66"/>
      <c r="EA166" s="66"/>
      <c r="EB166" s="66"/>
      <c r="EC166" s="66"/>
      <c r="ED166" s="66"/>
      <c r="EE166" s="66"/>
      <c r="EF166" s="66"/>
      <c r="EG166" s="66"/>
      <c r="EH166" s="66"/>
      <c r="EI166" s="66"/>
      <c r="EJ166" s="66"/>
      <c r="EK166" s="66"/>
      <c r="EL166" s="66"/>
      <c r="EM166" s="66"/>
      <c r="EN166" s="66"/>
      <c r="EO166" s="66"/>
      <c r="EP166" s="66"/>
      <c r="EQ166" s="66"/>
      <c r="ER166" s="66"/>
      <c r="ES166" s="66"/>
      <c r="ET166" s="66"/>
      <c r="EU166" s="66"/>
      <c r="EV166" s="66"/>
      <c r="EW166" s="66"/>
      <c r="EX166" s="66"/>
      <c r="EY166" s="66"/>
      <c r="EZ166" s="66"/>
      <c r="FA166" s="66"/>
      <c r="FB166" s="66"/>
      <c r="FC166" s="66"/>
      <c r="FD166" s="66"/>
      <c r="FE166" s="66"/>
      <c r="FF166" s="66"/>
      <c r="FG166" s="66"/>
    </row>
    <row r="167" spans="1:163" s="35" customFormat="1" x14ac:dyDescent="0.2">
      <c r="A167" s="59"/>
      <c r="B167" s="60"/>
      <c r="C167" s="60"/>
      <c r="D167" s="124">
        <f>'Step 1. Meteorological Inputs'!D182</f>
        <v>0</v>
      </c>
      <c r="E167" s="20">
        <f>'Step 1. Meteorological Inputs'!E182</f>
        <v>0</v>
      </c>
      <c r="F167" s="141">
        <f>'Step 1. Meteorological Inputs'!F182</f>
        <v>0</v>
      </c>
      <c r="G167" s="124" t="e">
        <f>IF('Step 1. Meteorological Inputs'!L182&lt;'Step 3. Saturation Storage'!H167,'Step 1. Meteorological Inputs'!L182*'Step 2. Crown parameters'!$G$37, 0)</f>
        <v>#DIV/0!</v>
      </c>
      <c r="H167" s="20" t="e">
        <f>IF('Step 1. Meteorological Inputs'!L182&gt;'Step 3. Saturation Storage'!H167, 'Step 2. Crown parameters'!$G$37*'Step 3. Saturation Storage'!H167-'Step 2. Crown parameters'!$K$37, 0)</f>
        <v>#DIV/0!</v>
      </c>
      <c r="I167" s="20" t="e">
        <f>IF('Step 1. Meteorological Inputs'!L182&gt;'Step 3. Saturation Storage'!H167,'Step 1. Meteorological Inputs'!V182*('Step 1. Meteorological Inputs'!L182-'Step 3. Saturation Storage'!H167),0)</f>
        <v>#DIV/0!</v>
      </c>
      <c r="J167" s="20" t="e">
        <f>IF('Step 1. Meteorological Inputs'!L182&gt;'Step 3. Saturation Storage'!H167,'Step 2. Crown parameters'!$K$37, 0 )</f>
        <v>#DIV/0!</v>
      </c>
      <c r="K167" s="141" t="e">
        <f t="shared" si="14"/>
        <v>#DIV/0!</v>
      </c>
      <c r="L167" s="124" t="e">
        <f>IF('Step 1. Meteorological Inputs'!L182&lt;'Step 3. Saturation Storage'!I167,'Step 1. Meteorological Inputs'!L218*'Step 2. Crown parameters'!$G$38, 0)</f>
        <v>#DIV/0!</v>
      </c>
      <c r="M167" s="20" t="e">
        <f>IF('Step 1. Meteorological Inputs'!L182&gt;'Step 3. Saturation Storage'!I167, 'Step 2. Crown parameters'!$G$38*'Step 3. Saturation Storage'!I167-'Step 2. Crown parameters'!$K$38, 0)</f>
        <v>#DIV/0!</v>
      </c>
      <c r="N167" s="20" t="e">
        <f>IF('Step 1. Meteorological Inputs'!L182&gt;'Step 3. Saturation Storage'!I167,'Step 1. Meteorological Inputs'!V182*('Step 1. Meteorological Inputs'!L182-'Step 3. Saturation Storage'!I167),0)</f>
        <v>#DIV/0!</v>
      </c>
      <c r="O167" s="20" t="e">
        <f>IF('Step 1. Meteorological Inputs'!L182&gt;'Step 3. Saturation Storage'!I167,'Step 2. Crown parameters'!$K$38, 0 )</f>
        <v>#DIV/0!</v>
      </c>
      <c r="P167" s="141" t="e">
        <f t="shared" si="15"/>
        <v>#DIV/0!</v>
      </c>
      <c r="Q167" s="124" t="e">
        <f>IF('Step 1. Meteorological Inputs'!L182&lt;'Step 3. Saturation Storage'!J167,'Step 1. Meteorological Inputs'!L182*'Step 2. Crown parameters'!$G$39, 0)</f>
        <v>#DIV/0!</v>
      </c>
      <c r="R167" s="20" t="e">
        <f>IF('Step 1. Meteorological Inputs'!L182&gt;'Step 3. Saturation Storage'!J167, 'Step 2. Crown parameters'!$G$39*'Step 3. Saturation Storage'!J167-'Step 2. Crown parameters'!$K$39, 0)</f>
        <v>#DIV/0!</v>
      </c>
      <c r="S167" s="20" t="e">
        <f>IF('Step 1. Meteorological Inputs'!L182&gt;'Step 3. Saturation Storage'!J167,'Step 1. Meteorological Inputs'!V182*('Step 1. Meteorological Inputs'!L182-'Step 3. Saturation Storage'!J167),0)</f>
        <v>#DIV/0!</v>
      </c>
      <c r="T167" s="20" t="e">
        <f>IF('Step 1. Meteorological Inputs'!L182&gt;'Step 3. Saturation Storage'!J167,'Step 2. Crown parameters'!$K$39, 0 )</f>
        <v>#DIV/0!</v>
      </c>
      <c r="U167" s="141" t="e">
        <f t="shared" si="16"/>
        <v>#DIV/0!</v>
      </c>
      <c r="V167" s="124" t="e">
        <f>IF('Step 1. Meteorological Inputs'!L182&lt;'Step 3. Saturation Storage'!K167,'Step 1. Meteorological Inputs'!L182*'Step 2. Crown parameters'!$G$40, 0)</f>
        <v>#DIV/0!</v>
      </c>
      <c r="W167" s="20" t="e">
        <f>IF('Step 1. Meteorological Inputs'!L182&gt;'Step 3. Saturation Storage'!K167, 'Step 2. Crown parameters'!$G$40*'Step 3. Saturation Storage'!K167-'Step 2. Crown parameters'!$K$40, 0)</f>
        <v>#DIV/0!</v>
      </c>
      <c r="X167" s="20" t="e">
        <f>IF('Step 1. Meteorological Inputs'!L182&gt;'Step 3. Saturation Storage'!K167,'Step 1. Meteorological Inputs'!V182*('Step 1. Meteorological Inputs'!L182-'Step 3. Saturation Storage'!K167),0)</f>
        <v>#DIV/0!</v>
      </c>
      <c r="Y167" s="20" t="e">
        <f>IF('Step 1. Meteorological Inputs'!L182&gt;'Step 3. Saturation Storage'!K167,'Step 2. Crown parameters'!$K$40, 0 )</f>
        <v>#DIV/0!</v>
      </c>
      <c r="Z167" s="141" t="e">
        <f t="shared" si="17"/>
        <v>#DIV/0!</v>
      </c>
      <c r="AA167" s="124" t="e">
        <f>IF('Step 1. Meteorological Inputs'!L182&lt;'Step 3. Saturation Storage'!L167,'Step 1. Meteorological Inputs'!L182*'Step 2. Crown parameters'!$G$41, 0)</f>
        <v>#DIV/0!</v>
      </c>
      <c r="AB167" s="20" t="e">
        <f>IF('Step 1. Meteorological Inputs'!L182&gt;'Step 3. Saturation Storage'!L167, 'Step 2. Crown parameters'!$G$41*'Step 3. Saturation Storage'!L167-'Step 2. Crown parameters'!$K$41, 0)</f>
        <v>#DIV/0!</v>
      </c>
      <c r="AC167" s="20" t="e">
        <f>IF('Step 1. Meteorological Inputs'!L182&gt;'Step 3. Saturation Storage'!L167,'Step 1. Meteorological Inputs'!V182*('Step 1. Meteorological Inputs'!L182-'Step 3. Saturation Storage'!L167),0)</f>
        <v>#DIV/0!</v>
      </c>
      <c r="AD167" s="20" t="e">
        <f>IF('Step 1. Meteorological Inputs'!L182&gt;'Step 3. Saturation Storage'!L167,'Step 2. Crown parameters'!$K$41, 0 )</f>
        <v>#DIV/0!</v>
      </c>
      <c r="AE167" s="141" t="e">
        <f t="shared" si="10"/>
        <v>#DIV/0!</v>
      </c>
      <c r="AF167" s="124" t="e">
        <f>IF('Step 1. Meteorological Inputs'!L182&lt;'Step 3. Saturation Storage'!M167,'Step 1. Meteorological Inputs'!L182*'Step 2. Crown parameters'!$G$42, 0)</f>
        <v>#DIV/0!</v>
      </c>
      <c r="AG167" s="20" t="e">
        <f>IF('Step 1. Meteorological Inputs'!L182&gt;'Step 3. Saturation Storage'!M167, 'Step 2. Crown parameters'!$G$42*'Step 3. Saturation Storage'!M167-'Step 2. Crown parameters'!$K$42, 0)</f>
        <v>#DIV/0!</v>
      </c>
      <c r="AH167" s="20" t="e">
        <f>IF('Step 1. Meteorological Inputs'!L182&gt;'Step 3. Saturation Storage'!M167,'Step 1. Meteorological Inputs'!V182*('Step 1. Meteorological Inputs'!L182-'Step 3. Saturation Storage'!M167),0)</f>
        <v>#DIV/0!</v>
      </c>
      <c r="AI167" s="20" t="e">
        <f>IF('Step 1. Meteorological Inputs'!L182&gt;'Step 3. Saturation Storage'!M167,'Step 2. Crown parameters'!$K$42, 0 )</f>
        <v>#DIV/0!</v>
      </c>
      <c r="AJ167" s="141" t="e">
        <f t="shared" si="12"/>
        <v>#DIV/0!</v>
      </c>
      <c r="AK167" s="66"/>
      <c r="AL167" s="66"/>
      <c r="AM167" s="66"/>
      <c r="AN167" s="66"/>
      <c r="AO167" s="66"/>
      <c r="AP167" s="66"/>
      <c r="AQ167" s="66"/>
      <c r="AR167" s="66"/>
      <c r="AS167" s="66"/>
      <c r="AT167" s="66"/>
      <c r="AU167" s="66"/>
      <c r="AV167" s="66"/>
      <c r="AW167" s="66"/>
      <c r="AX167" s="66"/>
      <c r="AY167" s="66"/>
      <c r="AZ167" s="66"/>
      <c r="BA167" s="66"/>
      <c r="BB167" s="66"/>
      <c r="BC167" s="66"/>
      <c r="BD167" s="66"/>
      <c r="BE167" s="66"/>
      <c r="BF167" s="66"/>
      <c r="BG167" s="66"/>
      <c r="BH167" s="66"/>
      <c r="BI167" s="66"/>
      <c r="BJ167" s="66"/>
      <c r="BK167" s="66"/>
      <c r="BL167" s="66"/>
      <c r="BM167" s="66"/>
      <c r="BN167" s="66"/>
      <c r="BO167" s="66"/>
      <c r="BP167" s="66"/>
      <c r="BQ167" s="66"/>
      <c r="BR167" s="66"/>
      <c r="BS167" s="66"/>
      <c r="BT167" s="66"/>
      <c r="BU167" s="66"/>
      <c r="BV167" s="66"/>
      <c r="BW167" s="66"/>
      <c r="BX167" s="66"/>
      <c r="BY167" s="66"/>
      <c r="BZ167" s="66"/>
      <c r="CA167" s="66"/>
      <c r="CB167" s="66"/>
      <c r="CC167" s="66"/>
      <c r="CD167" s="66"/>
      <c r="CE167" s="66"/>
      <c r="CF167" s="66"/>
      <c r="CG167" s="66"/>
      <c r="CH167" s="66"/>
      <c r="CI167" s="66"/>
      <c r="CJ167" s="66"/>
      <c r="CK167" s="66"/>
      <c r="CL167" s="66"/>
      <c r="CM167" s="66"/>
      <c r="CN167" s="66"/>
      <c r="CO167" s="66"/>
      <c r="CP167" s="66"/>
      <c r="CQ167" s="66"/>
      <c r="CR167" s="66"/>
      <c r="CS167" s="66"/>
      <c r="CT167" s="66"/>
      <c r="CU167" s="66"/>
      <c r="CV167" s="66"/>
      <c r="CW167" s="66"/>
      <c r="CX167" s="66"/>
      <c r="CY167" s="66"/>
      <c r="CZ167" s="66"/>
      <c r="DA167" s="66"/>
      <c r="DB167" s="66"/>
      <c r="DC167" s="66"/>
      <c r="DD167" s="66"/>
      <c r="DE167" s="66"/>
      <c r="DF167" s="66"/>
      <c r="DG167" s="66"/>
      <c r="DH167" s="66"/>
      <c r="DI167" s="66"/>
      <c r="DJ167" s="66"/>
      <c r="DK167" s="66"/>
      <c r="DL167" s="66"/>
      <c r="DM167" s="66"/>
      <c r="DN167" s="66"/>
      <c r="DO167" s="66"/>
      <c r="DP167" s="66"/>
      <c r="DQ167" s="66"/>
      <c r="DR167" s="66"/>
      <c r="DS167" s="66"/>
      <c r="DT167" s="66"/>
      <c r="DU167" s="66"/>
      <c r="DV167" s="66"/>
      <c r="DW167" s="66"/>
      <c r="DX167" s="66"/>
      <c r="DY167" s="66"/>
      <c r="DZ167" s="66"/>
      <c r="EA167" s="66"/>
      <c r="EB167" s="66"/>
      <c r="EC167" s="66"/>
      <c r="ED167" s="66"/>
      <c r="EE167" s="66"/>
      <c r="EF167" s="66"/>
      <c r="EG167" s="66"/>
      <c r="EH167" s="66"/>
      <c r="EI167" s="66"/>
      <c r="EJ167" s="66"/>
      <c r="EK167" s="66"/>
      <c r="EL167" s="66"/>
      <c r="EM167" s="66"/>
      <c r="EN167" s="66"/>
      <c r="EO167" s="66"/>
      <c r="EP167" s="66"/>
      <c r="EQ167" s="66"/>
      <c r="ER167" s="66"/>
      <c r="ES167" s="66"/>
      <c r="ET167" s="66"/>
      <c r="EU167" s="66"/>
      <c r="EV167" s="66"/>
      <c r="EW167" s="66"/>
      <c r="EX167" s="66"/>
      <c r="EY167" s="66"/>
      <c r="EZ167" s="66"/>
      <c r="FA167" s="66"/>
      <c r="FB167" s="66"/>
      <c r="FC167" s="66"/>
      <c r="FD167" s="66"/>
      <c r="FE167" s="66"/>
      <c r="FF167" s="66"/>
      <c r="FG167" s="66"/>
    </row>
    <row r="168" spans="1:163" s="35" customFormat="1" x14ac:dyDescent="0.2">
      <c r="A168" s="59"/>
      <c r="B168" s="60"/>
      <c r="C168" s="60"/>
      <c r="D168" s="124">
        <f>'Step 1. Meteorological Inputs'!D183</f>
        <v>0</v>
      </c>
      <c r="E168" s="20">
        <f>'Step 1. Meteorological Inputs'!E183</f>
        <v>0</v>
      </c>
      <c r="F168" s="141">
        <f>'Step 1. Meteorological Inputs'!F183</f>
        <v>0</v>
      </c>
      <c r="G168" s="124" t="e">
        <f>IF('Step 1. Meteorological Inputs'!L183&lt;'Step 3. Saturation Storage'!H168,'Step 1. Meteorological Inputs'!L183*'Step 2. Crown parameters'!$G$37, 0)</f>
        <v>#DIV/0!</v>
      </c>
      <c r="H168" s="20" t="e">
        <f>IF('Step 1. Meteorological Inputs'!L183&gt;'Step 3. Saturation Storage'!H168, 'Step 2. Crown parameters'!$G$37*'Step 3. Saturation Storage'!H168-'Step 2. Crown parameters'!$K$37, 0)</f>
        <v>#DIV/0!</v>
      </c>
      <c r="I168" s="20" t="e">
        <f>IF('Step 1. Meteorological Inputs'!L183&gt;'Step 3. Saturation Storage'!H168,'Step 1. Meteorological Inputs'!V183*('Step 1. Meteorological Inputs'!L183-'Step 3. Saturation Storage'!H168),0)</f>
        <v>#DIV/0!</v>
      </c>
      <c r="J168" s="20" t="e">
        <f>IF('Step 1. Meteorological Inputs'!L183&gt;'Step 3. Saturation Storage'!H168,'Step 2. Crown parameters'!$K$37, 0 )</f>
        <v>#DIV/0!</v>
      </c>
      <c r="K168" s="141" t="e">
        <f t="shared" si="14"/>
        <v>#DIV/0!</v>
      </c>
      <c r="L168" s="124" t="e">
        <f>IF('Step 1. Meteorological Inputs'!L183&lt;'Step 3. Saturation Storage'!I168,'Step 1. Meteorological Inputs'!L219*'Step 2. Crown parameters'!$G$38, 0)</f>
        <v>#DIV/0!</v>
      </c>
      <c r="M168" s="20" t="e">
        <f>IF('Step 1. Meteorological Inputs'!L183&gt;'Step 3. Saturation Storage'!I168, 'Step 2. Crown parameters'!$G$38*'Step 3. Saturation Storage'!I168-'Step 2. Crown parameters'!$K$38, 0)</f>
        <v>#DIV/0!</v>
      </c>
      <c r="N168" s="20" t="e">
        <f>IF('Step 1. Meteorological Inputs'!L183&gt;'Step 3. Saturation Storage'!I168,'Step 1. Meteorological Inputs'!V183*('Step 1. Meteorological Inputs'!L183-'Step 3. Saturation Storage'!I168),0)</f>
        <v>#DIV/0!</v>
      </c>
      <c r="O168" s="20" t="e">
        <f>IF('Step 1. Meteorological Inputs'!L183&gt;'Step 3. Saturation Storage'!I168,'Step 2. Crown parameters'!$K$38, 0 )</f>
        <v>#DIV/0!</v>
      </c>
      <c r="P168" s="141" t="e">
        <f t="shared" si="15"/>
        <v>#DIV/0!</v>
      </c>
      <c r="Q168" s="124" t="e">
        <f>IF('Step 1. Meteorological Inputs'!L183&lt;'Step 3. Saturation Storage'!J168,'Step 1. Meteorological Inputs'!L183*'Step 2. Crown parameters'!$G$39, 0)</f>
        <v>#DIV/0!</v>
      </c>
      <c r="R168" s="20" t="e">
        <f>IF('Step 1. Meteorological Inputs'!L183&gt;'Step 3. Saturation Storage'!J168, 'Step 2. Crown parameters'!$G$39*'Step 3. Saturation Storage'!J168-'Step 2. Crown parameters'!$K$39, 0)</f>
        <v>#DIV/0!</v>
      </c>
      <c r="S168" s="20" t="e">
        <f>IF('Step 1. Meteorological Inputs'!L183&gt;'Step 3. Saturation Storage'!J168,'Step 1. Meteorological Inputs'!V183*('Step 1. Meteorological Inputs'!L183-'Step 3. Saturation Storage'!J168),0)</f>
        <v>#DIV/0!</v>
      </c>
      <c r="T168" s="20" t="e">
        <f>IF('Step 1. Meteorological Inputs'!L183&gt;'Step 3. Saturation Storage'!J168,'Step 2. Crown parameters'!$K$39, 0 )</f>
        <v>#DIV/0!</v>
      </c>
      <c r="U168" s="141" t="e">
        <f t="shared" si="16"/>
        <v>#DIV/0!</v>
      </c>
      <c r="V168" s="124" t="e">
        <f>IF('Step 1. Meteorological Inputs'!L183&lt;'Step 3. Saturation Storage'!K168,'Step 1. Meteorological Inputs'!L183*'Step 2. Crown parameters'!$G$40, 0)</f>
        <v>#DIV/0!</v>
      </c>
      <c r="W168" s="20" t="e">
        <f>IF('Step 1. Meteorological Inputs'!L183&gt;'Step 3. Saturation Storage'!K168, 'Step 2. Crown parameters'!$G$40*'Step 3. Saturation Storage'!K168-'Step 2. Crown parameters'!$K$40, 0)</f>
        <v>#DIV/0!</v>
      </c>
      <c r="X168" s="20" t="e">
        <f>IF('Step 1. Meteorological Inputs'!L183&gt;'Step 3. Saturation Storage'!K168,'Step 1. Meteorological Inputs'!V183*('Step 1. Meteorological Inputs'!L183-'Step 3. Saturation Storage'!K168),0)</f>
        <v>#DIV/0!</v>
      </c>
      <c r="Y168" s="20" t="e">
        <f>IF('Step 1. Meteorological Inputs'!L183&gt;'Step 3. Saturation Storage'!K168,'Step 2. Crown parameters'!$K$40, 0 )</f>
        <v>#DIV/0!</v>
      </c>
      <c r="Z168" s="141" t="e">
        <f t="shared" si="17"/>
        <v>#DIV/0!</v>
      </c>
      <c r="AA168" s="124" t="e">
        <f>IF('Step 1. Meteorological Inputs'!L183&lt;'Step 3. Saturation Storage'!L168,'Step 1. Meteorological Inputs'!L183*'Step 2. Crown parameters'!$G$41, 0)</f>
        <v>#DIV/0!</v>
      </c>
      <c r="AB168" s="20" t="e">
        <f>IF('Step 1. Meteorological Inputs'!L183&gt;'Step 3. Saturation Storage'!L168, 'Step 2. Crown parameters'!$G$41*'Step 3. Saturation Storage'!L168-'Step 2. Crown parameters'!$K$41, 0)</f>
        <v>#DIV/0!</v>
      </c>
      <c r="AC168" s="20" t="e">
        <f>IF('Step 1. Meteorological Inputs'!L183&gt;'Step 3. Saturation Storage'!L168,'Step 1. Meteorological Inputs'!V183*('Step 1. Meteorological Inputs'!L183-'Step 3. Saturation Storage'!L168),0)</f>
        <v>#DIV/0!</v>
      </c>
      <c r="AD168" s="20" t="e">
        <f>IF('Step 1. Meteorological Inputs'!L183&gt;'Step 3. Saturation Storage'!L168,'Step 2. Crown parameters'!$K$41, 0 )</f>
        <v>#DIV/0!</v>
      </c>
      <c r="AE168" s="141" t="e">
        <f t="shared" si="10"/>
        <v>#DIV/0!</v>
      </c>
      <c r="AF168" s="124" t="e">
        <f>IF('Step 1. Meteorological Inputs'!L183&lt;'Step 3. Saturation Storage'!M168,'Step 1. Meteorological Inputs'!L183*'Step 2. Crown parameters'!$G$42, 0)</f>
        <v>#DIV/0!</v>
      </c>
      <c r="AG168" s="20" t="e">
        <f>IF('Step 1. Meteorological Inputs'!L183&gt;'Step 3. Saturation Storage'!M168, 'Step 2. Crown parameters'!$G$42*'Step 3. Saturation Storage'!M168-'Step 2. Crown parameters'!$K$42, 0)</f>
        <v>#DIV/0!</v>
      </c>
      <c r="AH168" s="20" t="e">
        <f>IF('Step 1. Meteorological Inputs'!L183&gt;'Step 3. Saturation Storage'!M168,'Step 1. Meteorological Inputs'!V183*('Step 1. Meteorological Inputs'!L183-'Step 3. Saturation Storage'!M168),0)</f>
        <v>#DIV/0!</v>
      </c>
      <c r="AI168" s="20" t="e">
        <f>IF('Step 1. Meteorological Inputs'!L183&gt;'Step 3. Saturation Storage'!M168,'Step 2. Crown parameters'!$K$42, 0 )</f>
        <v>#DIV/0!</v>
      </c>
      <c r="AJ168" s="141" t="e">
        <f t="shared" si="12"/>
        <v>#DIV/0!</v>
      </c>
      <c r="AK168" s="66"/>
      <c r="AL168" s="66"/>
      <c r="AM168" s="66"/>
      <c r="AN168" s="66"/>
      <c r="AO168" s="66"/>
      <c r="AP168" s="66"/>
      <c r="AQ168" s="66"/>
      <c r="AR168" s="66"/>
      <c r="AS168" s="66"/>
      <c r="AT168" s="66"/>
      <c r="AU168" s="66"/>
      <c r="AV168" s="66"/>
      <c r="AW168" s="66"/>
      <c r="AX168" s="66"/>
      <c r="AY168" s="66"/>
      <c r="AZ168" s="66"/>
      <c r="BA168" s="66"/>
      <c r="BB168" s="66"/>
      <c r="BC168" s="66"/>
      <c r="BD168" s="66"/>
      <c r="BE168" s="66"/>
      <c r="BF168" s="66"/>
      <c r="BG168" s="66"/>
      <c r="BH168" s="66"/>
      <c r="BI168" s="66"/>
      <c r="BJ168" s="66"/>
      <c r="BK168" s="66"/>
      <c r="BL168" s="66"/>
      <c r="BM168" s="66"/>
      <c r="BN168" s="66"/>
      <c r="BO168" s="66"/>
      <c r="BP168" s="66"/>
      <c r="BQ168" s="66"/>
      <c r="BR168" s="66"/>
      <c r="BS168" s="66"/>
      <c r="BT168" s="66"/>
      <c r="BU168" s="66"/>
      <c r="BV168" s="66"/>
      <c r="BW168" s="66"/>
      <c r="BX168" s="66"/>
      <c r="BY168" s="66"/>
      <c r="BZ168" s="66"/>
      <c r="CA168" s="66"/>
      <c r="CB168" s="66"/>
      <c r="CC168" s="66"/>
      <c r="CD168" s="66"/>
      <c r="CE168" s="66"/>
      <c r="CF168" s="66"/>
      <c r="CG168" s="66"/>
      <c r="CH168" s="66"/>
      <c r="CI168" s="66"/>
      <c r="CJ168" s="66"/>
      <c r="CK168" s="66"/>
      <c r="CL168" s="66"/>
      <c r="CM168" s="66"/>
      <c r="CN168" s="66"/>
      <c r="CO168" s="66"/>
      <c r="CP168" s="66"/>
      <c r="CQ168" s="66"/>
      <c r="CR168" s="66"/>
      <c r="CS168" s="66"/>
      <c r="CT168" s="66"/>
      <c r="CU168" s="66"/>
      <c r="CV168" s="66"/>
      <c r="CW168" s="66"/>
      <c r="CX168" s="66"/>
      <c r="CY168" s="66"/>
      <c r="CZ168" s="66"/>
      <c r="DA168" s="66"/>
      <c r="DB168" s="66"/>
      <c r="DC168" s="66"/>
      <c r="DD168" s="66"/>
      <c r="DE168" s="66"/>
      <c r="DF168" s="66"/>
      <c r="DG168" s="66"/>
      <c r="DH168" s="66"/>
      <c r="DI168" s="66"/>
      <c r="DJ168" s="66"/>
      <c r="DK168" s="66"/>
      <c r="DL168" s="66"/>
      <c r="DM168" s="66"/>
      <c r="DN168" s="66"/>
      <c r="DO168" s="66"/>
      <c r="DP168" s="66"/>
      <c r="DQ168" s="66"/>
      <c r="DR168" s="66"/>
      <c r="DS168" s="66"/>
      <c r="DT168" s="66"/>
      <c r="DU168" s="66"/>
      <c r="DV168" s="66"/>
      <c r="DW168" s="66"/>
      <c r="DX168" s="66"/>
      <c r="DY168" s="66"/>
      <c r="DZ168" s="66"/>
      <c r="EA168" s="66"/>
      <c r="EB168" s="66"/>
      <c r="EC168" s="66"/>
      <c r="ED168" s="66"/>
      <c r="EE168" s="66"/>
      <c r="EF168" s="66"/>
      <c r="EG168" s="66"/>
      <c r="EH168" s="66"/>
      <c r="EI168" s="66"/>
      <c r="EJ168" s="66"/>
      <c r="EK168" s="66"/>
      <c r="EL168" s="66"/>
      <c r="EM168" s="66"/>
      <c r="EN168" s="66"/>
      <c r="EO168" s="66"/>
      <c r="EP168" s="66"/>
      <c r="EQ168" s="66"/>
      <c r="ER168" s="66"/>
      <c r="ES168" s="66"/>
      <c r="ET168" s="66"/>
      <c r="EU168" s="66"/>
      <c r="EV168" s="66"/>
      <c r="EW168" s="66"/>
      <c r="EX168" s="66"/>
      <c r="EY168" s="66"/>
      <c r="EZ168" s="66"/>
      <c r="FA168" s="66"/>
      <c r="FB168" s="66"/>
      <c r="FC168" s="66"/>
      <c r="FD168" s="66"/>
      <c r="FE168" s="66"/>
      <c r="FF168" s="66"/>
      <c r="FG168" s="66"/>
    </row>
    <row r="169" spans="1:163" s="35" customFormat="1" x14ac:dyDescent="0.2">
      <c r="A169" s="59"/>
      <c r="B169" s="60"/>
      <c r="C169" s="60"/>
      <c r="D169" s="124">
        <f>'Step 1. Meteorological Inputs'!D184</f>
        <v>0</v>
      </c>
      <c r="E169" s="20">
        <f>'Step 1. Meteorological Inputs'!E184</f>
        <v>0</v>
      </c>
      <c r="F169" s="141">
        <f>'Step 1. Meteorological Inputs'!F184</f>
        <v>0</v>
      </c>
      <c r="G169" s="124" t="e">
        <f>IF('Step 1. Meteorological Inputs'!L184&lt;'Step 3. Saturation Storage'!H169,'Step 1. Meteorological Inputs'!L184*'Step 2. Crown parameters'!$G$37, 0)</f>
        <v>#DIV/0!</v>
      </c>
      <c r="H169" s="20" t="e">
        <f>IF('Step 1. Meteorological Inputs'!L184&gt;'Step 3. Saturation Storage'!H169, 'Step 2. Crown parameters'!$G$37*'Step 3. Saturation Storage'!H169-'Step 2. Crown parameters'!$K$37, 0)</f>
        <v>#DIV/0!</v>
      </c>
      <c r="I169" s="20" t="e">
        <f>IF('Step 1. Meteorological Inputs'!L184&gt;'Step 3. Saturation Storage'!H169,'Step 1. Meteorological Inputs'!V184*('Step 1. Meteorological Inputs'!L184-'Step 3. Saturation Storage'!H169),0)</f>
        <v>#DIV/0!</v>
      </c>
      <c r="J169" s="20" t="e">
        <f>IF('Step 1. Meteorological Inputs'!L184&gt;'Step 3. Saturation Storage'!H169,'Step 2. Crown parameters'!$K$37, 0 )</f>
        <v>#DIV/0!</v>
      </c>
      <c r="K169" s="141" t="e">
        <f t="shared" si="14"/>
        <v>#DIV/0!</v>
      </c>
      <c r="L169" s="124" t="e">
        <f>IF('Step 1. Meteorological Inputs'!L184&lt;'Step 3. Saturation Storage'!I169,'Step 1. Meteorological Inputs'!L220*'Step 2. Crown parameters'!$G$38, 0)</f>
        <v>#DIV/0!</v>
      </c>
      <c r="M169" s="20" t="e">
        <f>IF('Step 1. Meteorological Inputs'!L184&gt;'Step 3. Saturation Storage'!I169, 'Step 2. Crown parameters'!$G$38*'Step 3. Saturation Storage'!I169-'Step 2. Crown parameters'!$K$38, 0)</f>
        <v>#DIV/0!</v>
      </c>
      <c r="N169" s="20" t="e">
        <f>IF('Step 1. Meteorological Inputs'!L184&gt;'Step 3. Saturation Storage'!I169,'Step 1. Meteorological Inputs'!V184*('Step 1. Meteorological Inputs'!L184-'Step 3. Saturation Storage'!I169),0)</f>
        <v>#DIV/0!</v>
      </c>
      <c r="O169" s="20" t="e">
        <f>IF('Step 1. Meteorological Inputs'!L184&gt;'Step 3. Saturation Storage'!I169,'Step 2. Crown parameters'!$K$38, 0 )</f>
        <v>#DIV/0!</v>
      </c>
      <c r="P169" s="141" t="e">
        <f t="shared" si="15"/>
        <v>#DIV/0!</v>
      </c>
      <c r="Q169" s="124" t="e">
        <f>IF('Step 1. Meteorological Inputs'!L184&lt;'Step 3. Saturation Storage'!J169,'Step 1. Meteorological Inputs'!L184*'Step 2. Crown parameters'!$G$39, 0)</f>
        <v>#DIV/0!</v>
      </c>
      <c r="R169" s="20" t="e">
        <f>IF('Step 1. Meteorological Inputs'!L184&gt;'Step 3. Saturation Storage'!J169, 'Step 2. Crown parameters'!$G$39*'Step 3. Saturation Storage'!J169-'Step 2. Crown parameters'!$K$39, 0)</f>
        <v>#DIV/0!</v>
      </c>
      <c r="S169" s="20" t="e">
        <f>IF('Step 1. Meteorological Inputs'!L184&gt;'Step 3. Saturation Storage'!J169,'Step 1. Meteorological Inputs'!V184*('Step 1. Meteorological Inputs'!L184-'Step 3. Saturation Storage'!J169),0)</f>
        <v>#DIV/0!</v>
      </c>
      <c r="T169" s="20" t="e">
        <f>IF('Step 1. Meteorological Inputs'!L184&gt;'Step 3. Saturation Storage'!J169,'Step 2. Crown parameters'!$K$39, 0 )</f>
        <v>#DIV/0!</v>
      </c>
      <c r="U169" s="141" t="e">
        <f t="shared" si="16"/>
        <v>#DIV/0!</v>
      </c>
      <c r="V169" s="124" t="e">
        <f>IF('Step 1. Meteorological Inputs'!L184&lt;'Step 3. Saturation Storage'!K169,'Step 1. Meteorological Inputs'!L184*'Step 2. Crown parameters'!$G$40, 0)</f>
        <v>#DIV/0!</v>
      </c>
      <c r="W169" s="20" t="e">
        <f>IF('Step 1. Meteorological Inputs'!L184&gt;'Step 3. Saturation Storage'!K169, 'Step 2. Crown parameters'!$G$40*'Step 3. Saturation Storage'!K169-'Step 2. Crown parameters'!$K$40, 0)</f>
        <v>#DIV/0!</v>
      </c>
      <c r="X169" s="20" t="e">
        <f>IF('Step 1. Meteorological Inputs'!L184&gt;'Step 3. Saturation Storage'!K169,'Step 1. Meteorological Inputs'!V184*('Step 1. Meteorological Inputs'!L184-'Step 3. Saturation Storage'!K169),0)</f>
        <v>#DIV/0!</v>
      </c>
      <c r="Y169" s="20" t="e">
        <f>IF('Step 1. Meteorological Inputs'!L184&gt;'Step 3. Saturation Storage'!K169,'Step 2. Crown parameters'!$K$40, 0 )</f>
        <v>#DIV/0!</v>
      </c>
      <c r="Z169" s="141" t="e">
        <f t="shared" si="17"/>
        <v>#DIV/0!</v>
      </c>
      <c r="AA169" s="124" t="e">
        <f>IF('Step 1. Meteorological Inputs'!L184&lt;'Step 3. Saturation Storage'!L169,'Step 1. Meteorological Inputs'!L184*'Step 2. Crown parameters'!$G$41, 0)</f>
        <v>#DIV/0!</v>
      </c>
      <c r="AB169" s="20" t="e">
        <f>IF('Step 1. Meteorological Inputs'!L184&gt;'Step 3. Saturation Storage'!L169, 'Step 2. Crown parameters'!$G$41*'Step 3. Saturation Storage'!L169-'Step 2. Crown parameters'!$K$41, 0)</f>
        <v>#DIV/0!</v>
      </c>
      <c r="AC169" s="20" t="e">
        <f>IF('Step 1. Meteorological Inputs'!L184&gt;'Step 3. Saturation Storage'!L169,'Step 1. Meteorological Inputs'!V184*('Step 1. Meteorological Inputs'!L184-'Step 3. Saturation Storage'!L169),0)</f>
        <v>#DIV/0!</v>
      </c>
      <c r="AD169" s="20" t="e">
        <f>IF('Step 1. Meteorological Inputs'!L184&gt;'Step 3. Saturation Storage'!L169,'Step 2. Crown parameters'!$K$41, 0 )</f>
        <v>#DIV/0!</v>
      </c>
      <c r="AE169" s="141" t="e">
        <f t="shared" si="10"/>
        <v>#DIV/0!</v>
      </c>
      <c r="AF169" s="124" t="e">
        <f>IF('Step 1. Meteorological Inputs'!L184&lt;'Step 3. Saturation Storage'!M169,'Step 1. Meteorological Inputs'!L184*'Step 2. Crown parameters'!$G$42, 0)</f>
        <v>#DIV/0!</v>
      </c>
      <c r="AG169" s="20" t="e">
        <f>IF('Step 1. Meteorological Inputs'!L184&gt;'Step 3. Saturation Storage'!M169, 'Step 2. Crown parameters'!$G$42*'Step 3. Saturation Storage'!M169-'Step 2. Crown parameters'!$K$42, 0)</f>
        <v>#DIV/0!</v>
      </c>
      <c r="AH169" s="20" t="e">
        <f>IF('Step 1. Meteorological Inputs'!L184&gt;'Step 3. Saturation Storage'!M169,'Step 1. Meteorological Inputs'!V184*('Step 1. Meteorological Inputs'!L184-'Step 3. Saturation Storage'!M169),0)</f>
        <v>#DIV/0!</v>
      </c>
      <c r="AI169" s="20" t="e">
        <f>IF('Step 1. Meteorological Inputs'!L184&gt;'Step 3. Saturation Storage'!M169,'Step 2. Crown parameters'!$K$42, 0 )</f>
        <v>#DIV/0!</v>
      </c>
      <c r="AJ169" s="141" t="e">
        <f t="shared" si="12"/>
        <v>#DIV/0!</v>
      </c>
      <c r="AK169" s="66"/>
      <c r="AL169" s="66"/>
      <c r="AM169" s="66"/>
      <c r="AN169" s="66"/>
      <c r="AO169" s="66"/>
      <c r="AP169" s="66"/>
      <c r="AQ169" s="66"/>
      <c r="AR169" s="66"/>
      <c r="AS169" s="66"/>
      <c r="AT169" s="66"/>
      <c r="AU169" s="66"/>
      <c r="AV169" s="66"/>
      <c r="AW169" s="66"/>
      <c r="AX169" s="66"/>
      <c r="AY169" s="66"/>
      <c r="AZ169" s="66"/>
      <c r="BA169" s="66"/>
      <c r="BB169" s="66"/>
      <c r="BC169" s="66"/>
      <c r="BD169" s="66"/>
      <c r="BE169" s="66"/>
      <c r="BF169" s="66"/>
      <c r="BG169" s="66"/>
      <c r="BH169" s="66"/>
      <c r="BI169" s="66"/>
      <c r="BJ169" s="66"/>
      <c r="BK169" s="66"/>
      <c r="BL169" s="66"/>
      <c r="BM169" s="66"/>
      <c r="BN169" s="66"/>
      <c r="BO169" s="66"/>
      <c r="BP169" s="66"/>
      <c r="BQ169" s="66"/>
      <c r="BR169" s="66"/>
      <c r="BS169" s="66"/>
      <c r="BT169" s="66"/>
      <c r="BU169" s="66"/>
      <c r="BV169" s="66"/>
      <c r="BW169" s="66"/>
      <c r="BX169" s="66"/>
      <c r="BY169" s="66"/>
      <c r="BZ169" s="66"/>
      <c r="CA169" s="66"/>
      <c r="CB169" s="66"/>
      <c r="CC169" s="66"/>
      <c r="CD169" s="66"/>
      <c r="CE169" s="66"/>
      <c r="CF169" s="66"/>
      <c r="CG169" s="66"/>
      <c r="CH169" s="66"/>
      <c r="CI169" s="66"/>
      <c r="CJ169" s="66"/>
      <c r="CK169" s="66"/>
      <c r="CL169" s="66"/>
      <c r="CM169" s="66"/>
      <c r="CN169" s="66"/>
      <c r="CO169" s="66"/>
      <c r="CP169" s="66"/>
      <c r="CQ169" s="66"/>
      <c r="CR169" s="66"/>
      <c r="CS169" s="66"/>
      <c r="CT169" s="66"/>
      <c r="CU169" s="66"/>
      <c r="CV169" s="66"/>
      <c r="CW169" s="66"/>
      <c r="CX169" s="66"/>
      <c r="CY169" s="66"/>
      <c r="CZ169" s="66"/>
      <c r="DA169" s="66"/>
      <c r="DB169" s="66"/>
      <c r="DC169" s="66"/>
      <c r="DD169" s="66"/>
      <c r="DE169" s="66"/>
      <c r="DF169" s="66"/>
      <c r="DG169" s="66"/>
      <c r="DH169" s="66"/>
      <c r="DI169" s="66"/>
      <c r="DJ169" s="66"/>
      <c r="DK169" s="66"/>
      <c r="DL169" s="66"/>
      <c r="DM169" s="66"/>
      <c r="DN169" s="66"/>
      <c r="DO169" s="66"/>
      <c r="DP169" s="66"/>
      <c r="DQ169" s="66"/>
      <c r="DR169" s="66"/>
      <c r="DS169" s="66"/>
      <c r="DT169" s="66"/>
      <c r="DU169" s="66"/>
      <c r="DV169" s="66"/>
      <c r="DW169" s="66"/>
      <c r="DX169" s="66"/>
      <c r="DY169" s="66"/>
      <c r="DZ169" s="66"/>
      <c r="EA169" s="66"/>
      <c r="EB169" s="66"/>
      <c r="EC169" s="66"/>
      <c r="ED169" s="66"/>
      <c r="EE169" s="66"/>
      <c r="EF169" s="66"/>
      <c r="EG169" s="66"/>
      <c r="EH169" s="66"/>
      <c r="EI169" s="66"/>
      <c r="EJ169" s="66"/>
      <c r="EK169" s="66"/>
      <c r="EL169" s="66"/>
      <c r="EM169" s="66"/>
      <c r="EN169" s="66"/>
      <c r="EO169" s="66"/>
      <c r="EP169" s="66"/>
      <c r="EQ169" s="66"/>
      <c r="ER169" s="66"/>
      <c r="ES169" s="66"/>
      <c r="ET169" s="66"/>
      <c r="EU169" s="66"/>
      <c r="EV169" s="66"/>
      <c r="EW169" s="66"/>
      <c r="EX169" s="66"/>
      <c r="EY169" s="66"/>
      <c r="EZ169" s="66"/>
      <c r="FA169" s="66"/>
      <c r="FB169" s="66"/>
      <c r="FC169" s="66"/>
      <c r="FD169" s="66"/>
      <c r="FE169" s="66"/>
      <c r="FF169" s="66"/>
      <c r="FG169" s="66"/>
    </row>
    <row r="170" spans="1:163" s="35" customFormat="1" x14ac:dyDescent="0.2">
      <c r="A170" s="59"/>
      <c r="B170" s="60"/>
      <c r="C170" s="60"/>
      <c r="D170" s="124">
        <f>'Step 1. Meteorological Inputs'!D185</f>
        <v>0</v>
      </c>
      <c r="E170" s="20">
        <f>'Step 1. Meteorological Inputs'!E185</f>
        <v>0</v>
      </c>
      <c r="F170" s="141">
        <f>'Step 1. Meteorological Inputs'!F185</f>
        <v>0</v>
      </c>
      <c r="G170" s="124" t="e">
        <f>IF('Step 1. Meteorological Inputs'!L185&lt;'Step 3. Saturation Storage'!H170,'Step 1. Meteorological Inputs'!L185*'Step 2. Crown parameters'!$G$37, 0)</f>
        <v>#DIV/0!</v>
      </c>
      <c r="H170" s="20" t="e">
        <f>IF('Step 1. Meteorological Inputs'!L185&gt;'Step 3. Saturation Storage'!H170, 'Step 2. Crown parameters'!$G$37*'Step 3. Saturation Storage'!H170-'Step 2. Crown parameters'!$K$37, 0)</f>
        <v>#DIV/0!</v>
      </c>
      <c r="I170" s="20" t="e">
        <f>IF('Step 1. Meteorological Inputs'!L185&gt;'Step 3. Saturation Storage'!H170,'Step 1. Meteorological Inputs'!V185*('Step 1. Meteorological Inputs'!L185-'Step 3. Saturation Storage'!H170),0)</f>
        <v>#DIV/0!</v>
      </c>
      <c r="J170" s="20" t="e">
        <f>IF('Step 1. Meteorological Inputs'!L185&gt;'Step 3. Saturation Storage'!H170,'Step 2. Crown parameters'!$K$37, 0 )</f>
        <v>#DIV/0!</v>
      </c>
      <c r="K170" s="141" t="e">
        <f t="shared" si="14"/>
        <v>#DIV/0!</v>
      </c>
      <c r="L170" s="124" t="e">
        <f>IF('Step 1. Meteorological Inputs'!L185&lt;'Step 3. Saturation Storage'!I170,'Step 1. Meteorological Inputs'!L221*'Step 2. Crown parameters'!$G$38, 0)</f>
        <v>#DIV/0!</v>
      </c>
      <c r="M170" s="20" t="e">
        <f>IF('Step 1. Meteorological Inputs'!L185&gt;'Step 3. Saturation Storage'!I170, 'Step 2. Crown parameters'!$G$38*'Step 3. Saturation Storage'!I170-'Step 2. Crown parameters'!$K$38, 0)</f>
        <v>#DIV/0!</v>
      </c>
      <c r="N170" s="20" t="e">
        <f>IF('Step 1. Meteorological Inputs'!L185&gt;'Step 3. Saturation Storage'!I170,'Step 1. Meteorological Inputs'!V185*('Step 1. Meteorological Inputs'!L185-'Step 3. Saturation Storage'!I170),0)</f>
        <v>#DIV/0!</v>
      </c>
      <c r="O170" s="20" t="e">
        <f>IF('Step 1. Meteorological Inputs'!L185&gt;'Step 3. Saturation Storage'!I170,'Step 2. Crown parameters'!$K$38, 0 )</f>
        <v>#DIV/0!</v>
      </c>
      <c r="P170" s="141" t="e">
        <f t="shared" si="15"/>
        <v>#DIV/0!</v>
      </c>
      <c r="Q170" s="124" t="e">
        <f>IF('Step 1. Meteorological Inputs'!L185&lt;'Step 3. Saturation Storage'!J170,'Step 1. Meteorological Inputs'!L185*'Step 2. Crown parameters'!$G$39, 0)</f>
        <v>#DIV/0!</v>
      </c>
      <c r="R170" s="20" t="e">
        <f>IF('Step 1. Meteorological Inputs'!L185&gt;'Step 3. Saturation Storage'!J170, 'Step 2. Crown parameters'!$G$39*'Step 3. Saturation Storage'!J170-'Step 2. Crown parameters'!$K$39, 0)</f>
        <v>#DIV/0!</v>
      </c>
      <c r="S170" s="20" t="e">
        <f>IF('Step 1. Meteorological Inputs'!L185&gt;'Step 3. Saturation Storage'!J170,'Step 1. Meteorological Inputs'!V185*('Step 1. Meteorological Inputs'!L185-'Step 3. Saturation Storage'!J170),0)</f>
        <v>#DIV/0!</v>
      </c>
      <c r="T170" s="20" t="e">
        <f>IF('Step 1. Meteorological Inputs'!L185&gt;'Step 3. Saturation Storage'!J170,'Step 2. Crown parameters'!$K$39, 0 )</f>
        <v>#DIV/0!</v>
      </c>
      <c r="U170" s="141" t="e">
        <f t="shared" si="16"/>
        <v>#DIV/0!</v>
      </c>
      <c r="V170" s="124" t="e">
        <f>IF('Step 1. Meteorological Inputs'!L185&lt;'Step 3. Saturation Storage'!K170,'Step 1. Meteorological Inputs'!L185*'Step 2. Crown parameters'!$G$40, 0)</f>
        <v>#DIV/0!</v>
      </c>
      <c r="W170" s="20" t="e">
        <f>IF('Step 1. Meteorological Inputs'!L185&gt;'Step 3. Saturation Storage'!K170, 'Step 2. Crown parameters'!$G$40*'Step 3. Saturation Storage'!K170-'Step 2. Crown parameters'!$K$40, 0)</f>
        <v>#DIV/0!</v>
      </c>
      <c r="X170" s="20" t="e">
        <f>IF('Step 1. Meteorological Inputs'!L185&gt;'Step 3. Saturation Storage'!K170,'Step 1. Meteorological Inputs'!V185*('Step 1. Meteorological Inputs'!L185-'Step 3. Saturation Storage'!K170),0)</f>
        <v>#DIV/0!</v>
      </c>
      <c r="Y170" s="20" t="e">
        <f>IF('Step 1. Meteorological Inputs'!L185&gt;'Step 3. Saturation Storage'!K170,'Step 2. Crown parameters'!$K$40, 0 )</f>
        <v>#DIV/0!</v>
      </c>
      <c r="Z170" s="141" t="e">
        <f t="shared" si="17"/>
        <v>#DIV/0!</v>
      </c>
      <c r="AA170" s="124" t="e">
        <f>IF('Step 1. Meteorological Inputs'!L185&lt;'Step 3. Saturation Storage'!L170,'Step 1. Meteorological Inputs'!L185*'Step 2. Crown parameters'!$G$41, 0)</f>
        <v>#DIV/0!</v>
      </c>
      <c r="AB170" s="20" t="e">
        <f>IF('Step 1. Meteorological Inputs'!L185&gt;'Step 3. Saturation Storage'!L170, 'Step 2. Crown parameters'!$G$41*'Step 3. Saturation Storage'!L170-'Step 2. Crown parameters'!$K$41, 0)</f>
        <v>#DIV/0!</v>
      </c>
      <c r="AC170" s="20" t="e">
        <f>IF('Step 1. Meteorological Inputs'!L185&gt;'Step 3. Saturation Storage'!L170,'Step 1. Meteorological Inputs'!V185*('Step 1. Meteorological Inputs'!L185-'Step 3. Saturation Storage'!L170),0)</f>
        <v>#DIV/0!</v>
      </c>
      <c r="AD170" s="20" t="e">
        <f>IF('Step 1. Meteorological Inputs'!L185&gt;'Step 3. Saturation Storage'!L170,'Step 2. Crown parameters'!$K$41, 0 )</f>
        <v>#DIV/0!</v>
      </c>
      <c r="AE170" s="141" t="e">
        <f t="shared" si="10"/>
        <v>#DIV/0!</v>
      </c>
      <c r="AF170" s="124" t="e">
        <f>IF('Step 1. Meteorological Inputs'!L185&lt;'Step 3. Saturation Storage'!M170,'Step 1. Meteorological Inputs'!L185*'Step 2. Crown parameters'!$G$42, 0)</f>
        <v>#DIV/0!</v>
      </c>
      <c r="AG170" s="20" t="e">
        <f>IF('Step 1. Meteorological Inputs'!L185&gt;'Step 3. Saturation Storage'!M170, 'Step 2. Crown parameters'!$G$42*'Step 3. Saturation Storage'!M170-'Step 2. Crown parameters'!$K$42, 0)</f>
        <v>#DIV/0!</v>
      </c>
      <c r="AH170" s="20" t="e">
        <f>IF('Step 1. Meteorological Inputs'!L185&gt;'Step 3. Saturation Storage'!M170,'Step 1. Meteorological Inputs'!V185*('Step 1. Meteorological Inputs'!L185-'Step 3. Saturation Storage'!M170),0)</f>
        <v>#DIV/0!</v>
      </c>
      <c r="AI170" s="20" t="e">
        <f>IF('Step 1. Meteorological Inputs'!L185&gt;'Step 3. Saturation Storage'!M170,'Step 2. Crown parameters'!$K$42, 0 )</f>
        <v>#DIV/0!</v>
      </c>
      <c r="AJ170" s="141" t="e">
        <f t="shared" si="12"/>
        <v>#DIV/0!</v>
      </c>
      <c r="AK170" s="66"/>
      <c r="AL170" s="66"/>
      <c r="AM170" s="66"/>
      <c r="AN170" s="66"/>
      <c r="AO170" s="66"/>
      <c r="AP170" s="66"/>
      <c r="AQ170" s="66"/>
      <c r="AR170" s="66"/>
      <c r="AS170" s="66"/>
      <c r="AT170" s="66"/>
      <c r="AU170" s="66"/>
      <c r="AV170" s="66"/>
      <c r="AW170" s="66"/>
      <c r="AX170" s="66"/>
      <c r="AY170" s="66"/>
      <c r="AZ170" s="66"/>
      <c r="BA170" s="66"/>
      <c r="BB170" s="66"/>
      <c r="BC170" s="66"/>
      <c r="BD170" s="66"/>
      <c r="BE170" s="66"/>
      <c r="BF170" s="66"/>
      <c r="BG170" s="66"/>
      <c r="BH170" s="66"/>
      <c r="BI170" s="66"/>
      <c r="BJ170" s="66"/>
      <c r="BK170" s="66"/>
      <c r="BL170" s="66"/>
      <c r="BM170" s="66"/>
      <c r="BN170" s="66"/>
      <c r="BO170" s="66"/>
      <c r="BP170" s="66"/>
      <c r="BQ170" s="66"/>
      <c r="BR170" s="66"/>
      <c r="BS170" s="66"/>
      <c r="BT170" s="66"/>
      <c r="BU170" s="66"/>
      <c r="BV170" s="66"/>
      <c r="BW170" s="66"/>
      <c r="BX170" s="66"/>
      <c r="BY170" s="66"/>
      <c r="BZ170" s="66"/>
      <c r="CA170" s="66"/>
      <c r="CB170" s="66"/>
      <c r="CC170" s="66"/>
      <c r="CD170" s="66"/>
      <c r="CE170" s="66"/>
      <c r="CF170" s="66"/>
      <c r="CG170" s="66"/>
      <c r="CH170" s="66"/>
      <c r="CI170" s="66"/>
      <c r="CJ170" s="66"/>
      <c r="CK170" s="66"/>
      <c r="CL170" s="66"/>
      <c r="CM170" s="66"/>
      <c r="CN170" s="66"/>
      <c r="CO170" s="66"/>
      <c r="CP170" s="66"/>
      <c r="CQ170" s="66"/>
      <c r="CR170" s="66"/>
      <c r="CS170" s="66"/>
      <c r="CT170" s="66"/>
      <c r="CU170" s="66"/>
      <c r="CV170" s="66"/>
      <c r="CW170" s="66"/>
      <c r="CX170" s="66"/>
      <c r="CY170" s="66"/>
      <c r="CZ170" s="66"/>
      <c r="DA170" s="66"/>
      <c r="DB170" s="66"/>
      <c r="DC170" s="66"/>
      <c r="DD170" s="66"/>
      <c r="DE170" s="66"/>
      <c r="DF170" s="66"/>
      <c r="DG170" s="66"/>
      <c r="DH170" s="66"/>
      <c r="DI170" s="66"/>
      <c r="DJ170" s="66"/>
      <c r="DK170" s="66"/>
      <c r="DL170" s="66"/>
      <c r="DM170" s="66"/>
      <c r="DN170" s="66"/>
      <c r="DO170" s="66"/>
      <c r="DP170" s="66"/>
      <c r="DQ170" s="66"/>
      <c r="DR170" s="66"/>
      <c r="DS170" s="66"/>
      <c r="DT170" s="66"/>
      <c r="DU170" s="66"/>
      <c r="DV170" s="66"/>
      <c r="DW170" s="66"/>
      <c r="DX170" s="66"/>
      <c r="DY170" s="66"/>
      <c r="DZ170" s="66"/>
      <c r="EA170" s="66"/>
      <c r="EB170" s="66"/>
      <c r="EC170" s="66"/>
      <c r="ED170" s="66"/>
      <c r="EE170" s="66"/>
      <c r="EF170" s="66"/>
      <c r="EG170" s="66"/>
      <c r="EH170" s="66"/>
      <c r="EI170" s="66"/>
      <c r="EJ170" s="66"/>
      <c r="EK170" s="66"/>
      <c r="EL170" s="66"/>
      <c r="EM170" s="66"/>
      <c r="EN170" s="66"/>
      <c r="EO170" s="66"/>
      <c r="EP170" s="66"/>
      <c r="EQ170" s="66"/>
      <c r="ER170" s="66"/>
      <c r="ES170" s="66"/>
      <c r="ET170" s="66"/>
      <c r="EU170" s="66"/>
      <c r="EV170" s="66"/>
      <c r="EW170" s="66"/>
      <c r="EX170" s="66"/>
      <c r="EY170" s="66"/>
      <c r="EZ170" s="66"/>
      <c r="FA170" s="66"/>
      <c r="FB170" s="66"/>
      <c r="FC170" s="66"/>
      <c r="FD170" s="66"/>
      <c r="FE170" s="66"/>
      <c r="FF170" s="66"/>
      <c r="FG170" s="66"/>
    </row>
    <row r="171" spans="1:163" s="35" customFormat="1" x14ac:dyDescent="0.2">
      <c r="A171" s="59"/>
      <c r="B171" s="60"/>
      <c r="C171" s="60"/>
      <c r="D171" s="124">
        <f>'Step 1. Meteorological Inputs'!D186</f>
        <v>0</v>
      </c>
      <c r="E171" s="20">
        <f>'Step 1. Meteorological Inputs'!E186</f>
        <v>0</v>
      </c>
      <c r="F171" s="141">
        <f>'Step 1. Meteorological Inputs'!F186</f>
        <v>0</v>
      </c>
      <c r="G171" s="124" t="e">
        <f>IF('Step 1. Meteorological Inputs'!L186&lt;'Step 3. Saturation Storage'!H171,'Step 1. Meteorological Inputs'!L186*'Step 2. Crown parameters'!$G$37, 0)</f>
        <v>#DIV/0!</v>
      </c>
      <c r="H171" s="20" t="e">
        <f>IF('Step 1. Meteorological Inputs'!L186&gt;'Step 3. Saturation Storage'!H171, 'Step 2. Crown parameters'!$G$37*'Step 3. Saturation Storage'!H171-'Step 2. Crown parameters'!$K$37, 0)</f>
        <v>#DIV/0!</v>
      </c>
      <c r="I171" s="20" t="e">
        <f>IF('Step 1. Meteorological Inputs'!L186&gt;'Step 3. Saturation Storage'!H171,'Step 1. Meteorological Inputs'!V186*('Step 1. Meteorological Inputs'!L186-'Step 3. Saturation Storage'!H171),0)</f>
        <v>#DIV/0!</v>
      </c>
      <c r="J171" s="20" t="e">
        <f>IF('Step 1. Meteorological Inputs'!L186&gt;'Step 3. Saturation Storage'!H171,'Step 2. Crown parameters'!$K$37, 0 )</f>
        <v>#DIV/0!</v>
      </c>
      <c r="K171" s="141" t="e">
        <f t="shared" si="14"/>
        <v>#DIV/0!</v>
      </c>
      <c r="L171" s="124" t="e">
        <f>IF('Step 1. Meteorological Inputs'!L186&lt;'Step 3. Saturation Storage'!I171,'Step 1. Meteorological Inputs'!L222*'Step 2. Crown parameters'!$G$38, 0)</f>
        <v>#DIV/0!</v>
      </c>
      <c r="M171" s="20" t="e">
        <f>IF('Step 1. Meteorological Inputs'!L186&gt;'Step 3. Saturation Storage'!I171, 'Step 2. Crown parameters'!$G$38*'Step 3. Saturation Storage'!I171-'Step 2. Crown parameters'!$K$38, 0)</f>
        <v>#DIV/0!</v>
      </c>
      <c r="N171" s="20" t="e">
        <f>IF('Step 1. Meteorological Inputs'!L186&gt;'Step 3. Saturation Storage'!I171,'Step 1. Meteorological Inputs'!V186*('Step 1. Meteorological Inputs'!L186-'Step 3. Saturation Storage'!I171),0)</f>
        <v>#DIV/0!</v>
      </c>
      <c r="O171" s="20" t="e">
        <f>IF('Step 1. Meteorological Inputs'!L186&gt;'Step 3. Saturation Storage'!I171,'Step 2. Crown parameters'!$K$38, 0 )</f>
        <v>#DIV/0!</v>
      </c>
      <c r="P171" s="141" t="e">
        <f t="shared" si="15"/>
        <v>#DIV/0!</v>
      </c>
      <c r="Q171" s="124" t="e">
        <f>IF('Step 1. Meteorological Inputs'!L186&lt;'Step 3. Saturation Storage'!J171,'Step 1. Meteorological Inputs'!L186*'Step 2. Crown parameters'!$G$39, 0)</f>
        <v>#DIV/0!</v>
      </c>
      <c r="R171" s="20" t="e">
        <f>IF('Step 1. Meteorological Inputs'!L186&gt;'Step 3. Saturation Storage'!J171, 'Step 2. Crown parameters'!$G$39*'Step 3. Saturation Storage'!J171-'Step 2. Crown parameters'!$K$39, 0)</f>
        <v>#DIV/0!</v>
      </c>
      <c r="S171" s="20" t="e">
        <f>IF('Step 1. Meteorological Inputs'!L186&gt;'Step 3. Saturation Storage'!J171,'Step 1. Meteorological Inputs'!V186*('Step 1. Meteorological Inputs'!L186-'Step 3. Saturation Storage'!J171),0)</f>
        <v>#DIV/0!</v>
      </c>
      <c r="T171" s="20" t="e">
        <f>IF('Step 1. Meteorological Inputs'!L186&gt;'Step 3. Saturation Storage'!J171,'Step 2. Crown parameters'!$K$39, 0 )</f>
        <v>#DIV/0!</v>
      </c>
      <c r="U171" s="141" t="e">
        <f t="shared" si="16"/>
        <v>#DIV/0!</v>
      </c>
      <c r="V171" s="124" t="e">
        <f>IF('Step 1. Meteorological Inputs'!L186&lt;'Step 3. Saturation Storage'!K171,'Step 1. Meteorological Inputs'!L186*'Step 2. Crown parameters'!$G$40, 0)</f>
        <v>#DIV/0!</v>
      </c>
      <c r="W171" s="20" t="e">
        <f>IF('Step 1. Meteorological Inputs'!L186&gt;'Step 3. Saturation Storage'!K171, 'Step 2. Crown parameters'!$G$40*'Step 3. Saturation Storage'!K171-'Step 2. Crown parameters'!$K$40, 0)</f>
        <v>#DIV/0!</v>
      </c>
      <c r="X171" s="20" t="e">
        <f>IF('Step 1. Meteorological Inputs'!L186&gt;'Step 3. Saturation Storage'!K171,'Step 1. Meteorological Inputs'!V186*('Step 1. Meteorological Inputs'!L186-'Step 3. Saturation Storage'!K171),0)</f>
        <v>#DIV/0!</v>
      </c>
      <c r="Y171" s="20" t="e">
        <f>IF('Step 1. Meteorological Inputs'!L186&gt;'Step 3. Saturation Storage'!K171,'Step 2. Crown parameters'!$K$40, 0 )</f>
        <v>#DIV/0!</v>
      </c>
      <c r="Z171" s="141" t="e">
        <f t="shared" si="17"/>
        <v>#DIV/0!</v>
      </c>
      <c r="AA171" s="124" t="e">
        <f>IF('Step 1. Meteorological Inputs'!L186&lt;'Step 3. Saturation Storage'!L171,'Step 1. Meteorological Inputs'!L186*'Step 2. Crown parameters'!$G$41, 0)</f>
        <v>#DIV/0!</v>
      </c>
      <c r="AB171" s="20" t="e">
        <f>IF('Step 1. Meteorological Inputs'!L186&gt;'Step 3. Saturation Storage'!L171, 'Step 2. Crown parameters'!$G$41*'Step 3. Saturation Storage'!L171-'Step 2. Crown parameters'!$K$41, 0)</f>
        <v>#DIV/0!</v>
      </c>
      <c r="AC171" s="20" t="e">
        <f>IF('Step 1. Meteorological Inputs'!L186&gt;'Step 3. Saturation Storage'!L171,'Step 1. Meteorological Inputs'!V186*('Step 1. Meteorological Inputs'!L186-'Step 3. Saturation Storage'!L171),0)</f>
        <v>#DIV/0!</v>
      </c>
      <c r="AD171" s="20" t="e">
        <f>IF('Step 1. Meteorological Inputs'!L186&gt;'Step 3. Saturation Storage'!L171,'Step 2. Crown parameters'!$K$41, 0 )</f>
        <v>#DIV/0!</v>
      </c>
      <c r="AE171" s="141" t="e">
        <f t="shared" si="10"/>
        <v>#DIV/0!</v>
      </c>
      <c r="AF171" s="124" t="e">
        <f>IF('Step 1. Meteorological Inputs'!L186&lt;'Step 3. Saturation Storage'!M171,'Step 1. Meteorological Inputs'!L186*'Step 2. Crown parameters'!$G$42, 0)</f>
        <v>#DIV/0!</v>
      </c>
      <c r="AG171" s="20" t="e">
        <f>IF('Step 1. Meteorological Inputs'!L186&gt;'Step 3. Saturation Storage'!M171, 'Step 2. Crown parameters'!$G$42*'Step 3. Saturation Storage'!M171-'Step 2. Crown parameters'!$K$42, 0)</f>
        <v>#DIV/0!</v>
      </c>
      <c r="AH171" s="20" t="e">
        <f>IF('Step 1. Meteorological Inputs'!L186&gt;'Step 3. Saturation Storage'!M171,'Step 1. Meteorological Inputs'!V186*('Step 1. Meteorological Inputs'!L186-'Step 3. Saturation Storage'!M171),0)</f>
        <v>#DIV/0!</v>
      </c>
      <c r="AI171" s="20" t="e">
        <f>IF('Step 1. Meteorological Inputs'!L186&gt;'Step 3. Saturation Storage'!M171,'Step 2. Crown parameters'!$K$42, 0 )</f>
        <v>#DIV/0!</v>
      </c>
      <c r="AJ171" s="141" t="e">
        <f t="shared" si="12"/>
        <v>#DIV/0!</v>
      </c>
      <c r="AK171" s="66"/>
      <c r="AL171" s="66"/>
      <c r="AM171" s="66"/>
      <c r="AN171" s="66"/>
      <c r="AO171" s="66"/>
      <c r="AP171" s="66"/>
      <c r="AQ171" s="66"/>
      <c r="AR171" s="66"/>
      <c r="AS171" s="66"/>
      <c r="AT171" s="66"/>
      <c r="AU171" s="66"/>
      <c r="AV171" s="66"/>
      <c r="AW171" s="66"/>
      <c r="AX171" s="66"/>
      <c r="AY171" s="66"/>
      <c r="AZ171" s="66"/>
      <c r="BA171" s="66"/>
      <c r="BB171" s="66"/>
      <c r="BC171" s="66"/>
      <c r="BD171" s="66"/>
      <c r="BE171" s="66"/>
      <c r="BF171" s="66"/>
      <c r="BG171" s="66"/>
      <c r="BH171" s="66"/>
      <c r="BI171" s="66"/>
      <c r="BJ171" s="66"/>
      <c r="BK171" s="66"/>
      <c r="BL171" s="66"/>
      <c r="BM171" s="66"/>
      <c r="BN171" s="66"/>
      <c r="BO171" s="66"/>
      <c r="BP171" s="66"/>
      <c r="BQ171" s="66"/>
      <c r="BR171" s="66"/>
      <c r="BS171" s="66"/>
      <c r="BT171" s="66"/>
      <c r="BU171" s="66"/>
      <c r="BV171" s="66"/>
      <c r="BW171" s="66"/>
      <c r="BX171" s="66"/>
      <c r="BY171" s="66"/>
      <c r="BZ171" s="66"/>
      <c r="CA171" s="66"/>
      <c r="CB171" s="66"/>
      <c r="CC171" s="66"/>
      <c r="CD171" s="66"/>
      <c r="CE171" s="66"/>
      <c r="CF171" s="66"/>
      <c r="CG171" s="66"/>
      <c r="CH171" s="66"/>
      <c r="CI171" s="66"/>
      <c r="CJ171" s="66"/>
      <c r="CK171" s="66"/>
      <c r="CL171" s="66"/>
      <c r="CM171" s="66"/>
      <c r="CN171" s="66"/>
      <c r="CO171" s="66"/>
      <c r="CP171" s="66"/>
      <c r="CQ171" s="66"/>
      <c r="CR171" s="66"/>
      <c r="CS171" s="66"/>
      <c r="CT171" s="66"/>
      <c r="CU171" s="66"/>
      <c r="CV171" s="66"/>
      <c r="CW171" s="66"/>
      <c r="CX171" s="66"/>
      <c r="CY171" s="66"/>
      <c r="CZ171" s="66"/>
      <c r="DA171" s="66"/>
      <c r="DB171" s="66"/>
      <c r="DC171" s="66"/>
      <c r="DD171" s="66"/>
      <c r="DE171" s="66"/>
      <c r="DF171" s="66"/>
      <c r="DG171" s="66"/>
      <c r="DH171" s="66"/>
      <c r="DI171" s="66"/>
      <c r="DJ171" s="66"/>
      <c r="DK171" s="66"/>
      <c r="DL171" s="66"/>
      <c r="DM171" s="66"/>
      <c r="DN171" s="66"/>
      <c r="DO171" s="66"/>
      <c r="DP171" s="66"/>
      <c r="DQ171" s="66"/>
      <c r="DR171" s="66"/>
      <c r="DS171" s="66"/>
      <c r="DT171" s="66"/>
      <c r="DU171" s="66"/>
      <c r="DV171" s="66"/>
      <c r="DW171" s="66"/>
      <c r="DX171" s="66"/>
      <c r="DY171" s="66"/>
      <c r="DZ171" s="66"/>
      <c r="EA171" s="66"/>
      <c r="EB171" s="66"/>
      <c r="EC171" s="66"/>
      <c r="ED171" s="66"/>
      <c r="EE171" s="66"/>
      <c r="EF171" s="66"/>
      <c r="EG171" s="66"/>
      <c r="EH171" s="66"/>
      <c r="EI171" s="66"/>
      <c r="EJ171" s="66"/>
      <c r="EK171" s="66"/>
      <c r="EL171" s="66"/>
      <c r="EM171" s="66"/>
      <c r="EN171" s="66"/>
      <c r="EO171" s="66"/>
      <c r="EP171" s="66"/>
      <c r="EQ171" s="66"/>
      <c r="ER171" s="66"/>
      <c r="ES171" s="66"/>
      <c r="ET171" s="66"/>
      <c r="EU171" s="66"/>
      <c r="EV171" s="66"/>
      <c r="EW171" s="66"/>
      <c r="EX171" s="66"/>
      <c r="EY171" s="66"/>
      <c r="EZ171" s="66"/>
      <c r="FA171" s="66"/>
      <c r="FB171" s="66"/>
      <c r="FC171" s="66"/>
      <c r="FD171" s="66"/>
      <c r="FE171" s="66"/>
      <c r="FF171" s="66"/>
      <c r="FG171" s="66"/>
    </row>
    <row r="172" spans="1:163" s="35" customFormat="1" x14ac:dyDescent="0.2">
      <c r="A172" s="59"/>
      <c r="B172" s="60"/>
      <c r="C172" s="60"/>
      <c r="D172" s="124">
        <f>'Step 1. Meteorological Inputs'!D187</f>
        <v>0</v>
      </c>
      <c r="E172" s="20">
        <f>'Step 1. Meteorological Inputs'!E187</f>
        <v>0</v>
      </c>
      <c r="F172" s="141">
        <f>'Step 1. Meteorological Inputs'!F187</f>
        <v>0</v>
      </c>
      <c r="G172" s="124" t="e">
        <f>IF('Step 1. Meteorological Inputs'!L187&lt;'Step 3. Saturation Storage'!H172,'Step 1. Meteorological Inputs'!L187*'Step 2. Crown parameters'!$G$37, 0)</f>
        <v>#DIV/0!</v>
      </c>
      <c r="H172" s="20" t="e">
        <f>IF('Step 1. Meteorological Inputs'!L187&gt;'Step 3. Saturation Storage'!H172, 'Step 2. Crown parameters'!$G$37*'Step 3. Saturation Storage'!H172-'Step 2. Crown parameters'!$K$37, 0)</f>
        <v>#DIV/0!</v>
      </c>
      <c r="I172" s="20" t="e">
        <f>IF('Step 1. Meteorological Inputs'!L187&gt;'Step 3. Saturation Storage'!H172,'Step 1. Meteorological Inputs'!V187*('Step 1. Meteorological Inputs'!L187-'Step 3. Saturation Storage'!H172),0)</f>
        <v>#DIV/0!</v>
      </c>
      <c r="J172" s="20" t="e">
        <f>IF('Step 1. Meteorological Inputs'!L187&gt;'Step 3. Saturation Storage'!H172,'Step 2. Crown parameters'!$K$37, 0 )</f>
        <v>#DIV/0!</v>
      </c>
      <c r="K172" s="141" t="e">
        <f t="shared" si="14"/>
        <v>#DIV/0!</v>
      </c>
      <c r="L172" s="124" t="e">
        <f>IF('Step 1. Meteorological Inputs'!L187&lt;'Step 3. Saturation Storage'!I172,'Step 1. Meteorological Inputs'!L223*'Step 2. Crown parameters'!$G$38, 0)</f>
        <v>#DIV/0!</v>
      </c>
      <c r="M172" s="20" t="e">
        <f>IF('Step 1. Meteorological Inputs'!L187&gt;'Step 3. Saturation Storage'!I172, 'Step 2. Crown parameters'!$G$38*'Step 3. Saturation Storage'!I172-'Step 2. Crown parameters'!$K$38, 0)</f>
        <v>#DIV/0!</v>
      </c>
      <c r="N172" s="20" t="e">
        <f>IF('Step 1. Meteorological Inputs'!L187&gt;'Step 3. Saturation Storage'!I172,'Step 1. Meteorological Inputs'!V187*('Step 1. Meteorological Inputs'!L187-'Step 3. Saturation Storage'!I172),0)</f>
        <v>#DIV/0!</v>
      </c>
      <c r="O172" s="20" t="e">
        <f>IF('Step 1. Meteorological Inputs'!L187&gt;'Step 3. Saturation Storage'!I172,'Step 2. Crown parameters'!$K$38, 0 )</f>
        <v>#DIV/0!</v>
      </c>
      <c r="P172" s="141" t="e">
        <f t="shared" si="15"/>
        <v>#DIV/0!</v>
      </c>
      <c r="Q172" s="124" t="e">
        <f>IF('Step 1. Meteorological Inputs'!L187&lt;'Step 3. Saturation Storage'!J172,'Step 1. Meteorological Inputs'!L187*'Step 2. Crown parameters'!$G$39, 0)</f>
        <v>#DIV/0!</v>
      </c>
      <c r="R172" s="20" t="e">
        <f>IF('Step 1. Meteorological Inputs'!L187&gt;'Step 3. Saturation Storage'!J172, 'Step 2. Crown parameters'!$G$39*'Step 3. Saturation Storage'!J172-'Step 2. Crown parameters'!$K$39, 0)</f>
        <v>#DIV/0!</v>
      </c>
      <c r="S172" s="20" t="e">
        <f>IF('Step 1. Meteorological Inputs'!L187&gt;'Step 3. Saturation Storage'!J172,'Step 1. Meteorological Inputs'!V187*('Step 1. Meteorological Inputs'!L187-'Step 3. Saturation Storage'!J172),0)</f>
        <v>#DIV/0!</v>
      </c>
      <c r="T172" s="20" t="e">
        <f>IF('Step 1. Meteorological Inputs'!L187&gt;'Step 3. Saturation Storage'!J172,'Step 2. Crown parameters'!$K$39, 0 )</f>
        <v>#DIV/0!</v>
      </c>
      <c r="U172" s="141" t="e">
        <f t="shared" si="16"/>
        <v>#DIV/0!</v>
      </c>
      <c r="V172" s="124" t="e">
        <f>IF('Step 1. Meteorological Inputs'!L187&lt;'Step 3. Saturation Storage'!K172,'Step 1. Meteorological Inputs'!L187*'Step 2. Crown parameters'!$G$40, 0)</f>
        <v>#DIV/0!</v>
      </c>
      <c r="W172" s="20" t="e">
        <f>IF('Step 1. Meteorological Inputs'!L187&gt;'Step 3. Saturation Storage'!K172, 'Step 2. Crown parameters'!$G$40*'Step 3. Saturation Storage'!K172-'Step 2. Crown parameters'!$K$40, 0)</f>
        <v>#DIV/0!</v>
      </c>
      <c r="X172" s="20" t="e">
        <f>IF('Step 1. Meteorological Inputs'!L187&gt;'Step 3. Saturation Storage'!K172,'Step 1. Meteorological Inputs'!V187*('Step 1. Meteorological Inputs'!L187-'Step 3. Saturation Storage'!K172),0)</f>
        <v>#DIV/0!</v>
      </c>
      <c r="Y172" s="20" t="e">
        <f>IF('Step 1. Meteorological Inputs'!L187&gt;'Step 3. Saturation Storage'!K172,'Step 2. Crown parameters'!$K$40, 0 )</f>
        <v>#DIV/0!</v>
      </c>
      <c r="Z172" s="141" t="e">
        <f t="shared" si="17"/>
        <v>#DIV/0!</v>
      </c>
      <c r="AA172" s="124" t="e">
        <f>IF('Step 1. Meteorological Inputs'!L187&lt;'Step 3. Saturation Storage'!L172,'Step 1. Meteorological Inputs'!L187*'Step 2. Crown parameters'!$G$41, 0)</f>
        <v>#DIV/0!</v>
      </c>
      <c r="AB172" s="20" t="e">
        <f>IF('Step 1. Meteorological Inputs'!L187&gt;'Step 3. Saturation Storage'!L172, 'Step 2. Crown parameters'!$G$41*'Step 3. Saturation Storage'!L172-'Step 2. Crown parameters'!$K$41, 0)</f>
        <v>#DIV/0!</v>
      </c>
      <c r="AC172" s="20" t="e">
        <f>IF('Step 1. Meteorological Inputs'!L187&gt;'Step 3. Saturation Storage'!L172,'Step 1. Meteorological Inputs'!V187*('Step 1. Meteorological Inputs'!L187-'Step 3. Saturation Storage'!L172),0)</f>
        <v>#DIV/0!</v>
      </c>
      <c r="AD172" s="20" t="e">
        <f>IF('Step 1. Meteorological Inputs'!L187&gt;'Step 3. Saturation Storage'!L172,'Step 2. Crown parameters'!$K$41, 0 )</f>
        <v>#DIV/0!</v>
      </c>
      <c r="AE172" s="141" t="e">
        <f t="shared" si="10"/>
        <v>#DIV/0!</v>
      </c>
      <c r="AF172" s="124" t="e">
        <f>IF('Step 1. Meteorological Inputs'!L187&lt;'Step 3. Saturation Storage'!M172,'Step 1. Meteorological Inputs'!L187*'Step 2. Crown parameters'!$G$42, 0)</f>
        <v>#DIV/0!</v>
      </c>
      <c r="AG172" s="20" t="e">
        <f>IF('Step 1. Meteorological Inputs'!L187&gt;'Step 3. Saturation Storage'!M172, 'Step 2. Crown parameters'!$G$42*'Step 3. Saturation Storage'!M172-'Step 2. Crown parameters'!$K$42, 0)</f>
        <v>#DIV/0!</v>
      </c>
      <c r="AH172" s="20" t="e">
        <f>IF('Step 1. Meteorological Inputs'!L187&gt;'Step 3. Saturation Storage'!M172,'Step 1. Meteorological Inputs'!V187*('Step 1. Meteorological Inputs'!L187-'Step 3. Saturation Storage'!M172),0)</f>
        <v>#DIV/0!</v>
      </c>
      <c r="AI172" s="20" t="e">
        <f>IF('Step 1. Meteorological Inputs'!L187&gt;'Step 3. Saturation Storage'!M172,'Step 2. Crown parameters'!$K$42, 0 )</f>
        <v>#DIV/0!</v>
      </c>
      <c r="AJ172" s="141" t="e">
        <f t="shared" si="12"/>
        <v>#DIV/0!</v>
      </c>
      <c r="AK172" s="66"/>
      <c r="AL172" s="66"/>
      <c r="AM172" s="66"/>
      <c r="AN172" s="66"/>
      <c r="AO172" s="66"/>
      <c r="AP172" s="66"/>
      <c r="AQ172" s="66"/>
      <c r="AR172" s="66"/>
      <c r="AS172" s="66"/>
      <c r="AT172" s="66"/>
      <c r="AU172" s="66"/>
      <c r="AV172" s="66"/>
      <c r="AW172" s="66"/>
      <c r="AX172" s="66"/>
      <c r="AY172" s="66"/>
      <c r="AZ172" s="66"/>
      <c r="BA172" s="66"/>
      <c r="BB172" s="66"/>
      <c r="BC172" s="66"/>
      <c r="BD172" s="66"/>
      <c r="BE172" s="66"/>
      <c r="BF172" s="66"/>
      <c r="BG172" s="66"/>
      <c r="BH172" s="66"/>
      <c r="BI172" s="66"/>
      <c r="BJ172" s="66"/>
      <c r="BK172" s="66"/>
      <c r="BL172" s="66"/>
      <c r="BM172" s="66"/>
      <c r="BN172" s="66"/>
      <c r="BO172" s="66"/>
      <c r="BP172" s="66"/>
      <c r="BQ172" s="66"/>
      <c r="BR172" s="66"/>
      <c r="BS172" s="66"/>
      <c r="BT172" s="66"/>
      <c r="BU172" s="66"/>
      <c r="BV172" s="66"/>
      <c r="BW172" s="66"/>
      <c r="BX172" s="66"/>
      <c r="BY172" s="66"/>
      <c r="BZ172" s="66"/>
      <c r="CA172" s="66"/>
      <c r="CB172" s="66"/>
      <c r="CC172" s="66"/>
      <c r="CD172" s="66"/>
      <c r="CE172" s="66"/>
      <c r="CF172" s="66"/>
      <c r="CG172" s="66"/>
      <c r="CH172" s="66"/>
      <c r="CI172" s="66"/>
      <c r="CJ172" s="66"/>
      <c r="CK172" s="66"/>
      <c r="CL172" s="66"/>
      <c r="CM172" s="66"/>
      <c r="CN172" s="66"/>
      <c r="CO172" s="66"/>
      <c r="CP172" s="66"/>
      <c r="CQ172" s="66"/>
      <c r="CR172" s="66"/>
      <c r="CS172" s="66"/>
      <c r="CT172" s="66"/>
      <c r="CU172" s="66"/>
      <c r="CV172" s="66"/>
      <c r="CW172" s="66"/>
      <c r="CX172" s="66"/>
      <c r="CY172" s="66"/>
      <c r="CZ172" s="66"/>
      <c r="DA172" s="66"/>
      <c r="DB172" s="66"/>
      <c r="DC172" s="66"/>
      <c r="DD172" s="66"/>
      <c r="DE172" s="66"/>
      <c r="DF172" s="66"/>
      <c r="DG172" s="66"/>
      <c r="DH172" s="66"/>
      <c r="DI172" s="66"/>
      <c r="DJ172" s="66"/>
      <c r="DK172" s="66"/>
      <c r="DL172" s="66"/>
      <c r="DM172" s="66"/>
      <c r="DN172" s="66"/>
      <c r="DO172" s="66"/>
      <c r="DP172" s="66"/>
      <c r="DQ172" s="66"/>
      <c r="DR172" s="66"/>
      <c r="DS172" s="66"/>
      <c r="DT172" s="66"/>
      <c r="DU172" s="66"/>
      <c r="DV172" s="66"/>
      <c r="DW172" s="66"/>
      <c r="DX172" s="66"/>
      <c r="DY172" s="66"/>
      <c r="DZ172" s="66"/>
      <c r="EA172" s="66"/>
      <c r="EB172" s="66"/>
      <c r="EC172" s="66"/>
      <c r="ED172" s="66"/>
      <c r="EE172" s="66"/>
      <c r="EF172" s="66"/>
      <c r="EG172" s="66"/>
      <c r="EH172" s="66"/>
      <c r="EI172" s="66"/>
      <c r="EJ172" s="66"/>
      <c r="EK172" s="66"/>
      <c r="EL172" s="66"/>
      <c r="EM172" s="66"/>
      <c r="EN172" s="66"/>
      <c r="EO172" s="66"/>
      <c r="EP172" s="66"/>
      <c r="EQ172" s="66"/>
      <c r="ER172" s="66"/>
      <c r="ES172" s="66"/>
      <c r="ET172" s="66"/>
      <c r="EU172" s="66"/>
      <c r="EV172" s="66"/>
      <c r="EW172" s="66"/>
      <c r="EX172" s="66"/>
      <c r="EY172" s="66"/>
      <c r="EZ172" s="66"/>
      <c r="FA172" s="66"/>
      <c r="FB172" s="66"/>
      <c r="FC172" s="66"/>
      <c r="FD172" s="66"/>
      <c r="FE172" s="66"/>
      <c r="FF172" s="66"/>
      <c r="FG172" s="66"/>
    </row>
    <row r="173" spans="1:163" s="35" customFormat="1" x14ac:dyDescent="0.2">
      <c r="A173" s="59"/>
      <c r="B173" s="60"/>
      <c r="C173" s="60"/>
      <c r="D173" s="124">
        <f>'Step 1. Meteorological Inputs'!D188</f>
        <v>0</v>
      </c>
      <c r="E173" s="20">
        <f>'Step 1. Meteorological Inputs'!E188</f>
        <v>0</v>
      </c>
      <c r="F173" s="141">
        <f>'Step 1. Meteorological Inputs'!F188</f>
        <v>0</v>
      </c>
      <c r="G173" s="124" t="e">
        <f>IF('Step 1. Meteorological Inputs'!L188&lt;'Step 3. Saturation Storage'!H173,'Step 1. Meteorological Inputs'!L188*'Step 2. Crown parameters'!$G$37, 0)</f>
        <v>#DIV/0!</v>
      </c>
      <c r="H173" s="20" t="e">
        <f>IF('Step 1. Meteorological Inputs'!L188&gt;'Step 3. Saturation Storage'!H173, 'Step 2. Crown parameters'!$G$37*'Step 3. Saturation Storage'!H173-'Step 2. Crown parameters'!$K$37, 0)</f>
        <v>#DIV/0!</v>
      </c>
      <c r="I173" s="20" t="e">
        <f>IF('Step 1. Meteorological Inputs'!L188&gt;'Step 3. Saturation Storage'!H173,'Step 1. Meteorological Inputs'!V188*('Step 1. Meteorological Inputs'!L188-'Step 3. Saturation Storage'!H173),0)</f>
        <v>#DIV/0!</v>
      </c>
      <c r="J173" s="20" t="e">
        <f>IF('Step 1. Meteorological Inputs'!L188&gt;'Step 3. Saturation Storage'!H173,'Step 2. Crown parameters'!$K$37, 0 )</f>
        <v>#DIV/0!</v>
      </c>
      <c r="K173" s="141" t="e">
        <f t="shared" si="14"/>
        <v>#DIV/0!</v>
      </c>
      <c r="L173" s="124" t="e">
        <f>IF('Step 1. Meteorological Inputs'!L188&lt;'Step 3. Saturation Storage'!I173,'Step 1. Meteorological Inputs'!L224*'Step 2. Crown parameters'!$G$38, 0)</f>
        <v>#DIV/0!</v>
      </c>
      <c r="M173" s="20" t="e">
        <f>IF('Step 1. Meteorological Inputs'!L188&gt;'Step 3. Saturation Storage'!I173, 'Step 2. Crown parameters'!$G$38*'Step 3. Saturation Storage'!I173-'Step 2. Crown parameters'!$K$38, 0)</f>
        <v>#DIV/0!</v>
      </c>
      <c r="N173" s="20" t="e">
        <f>IF('Step 1. Meteorological Inputs'!L188&gt;'Step 3. Saturation Storage'!I173,'Step 1. Meteorological Inputs'!V188*('Step 1. Meteorological Inputs'!L188-'Step 3. Saturation Storage'!I173),0)</f>
        <v>#DIV/0!</v>
      </c>
      <c r="O173" s="20" t="e">
        <f>IF('Step 1. Meteorological Inputs'!L188&gt;'Step 3. Saturation Storage'!I173,'Step 2. Crown parameters'!$K$38, 0 )</f>
        <v>#DIV/0!</v>
      </c>
      <c r="P173" s="141" t="e">
        <f t="shared" si="15"/>
        <v>#DIV/0!</v>
      </c>
      <c r="Q173" s="124" t="e">
        <f>IF('Step 1. Meteorological Inputs'!L188&lt;'Step 3. Saturation Storage'!J173,'Step 1. Meteorological Inputs'!L188*'Step 2. Crown parameters'!$G$39, 0)</f>
        <v>#DIV/0!</v>
      </c>
      <c r="R173" s="20" t="e">
        <f>IF('Step 1. Meteorological Inputs'!L188&gt;'Step 3. Saturation Storage'!J173, 'Step 2. Crown parameters'!$G$39*'Step 3. Saturation Storage'!J173-'Step 2. Crown parameters'!$K$39, 0)</f>
        <v>#DIV/0!</v>
      </c>
      <c r="S173" s="20" t="e">
        <f>IF('Step 1. Meteorological Inputs'!L188&gt;'Step 3. Saturation Storage'!J173,'Step 1. Meteorological Inputs'!V188*('Step 1. Meteorological Inputs'!L188-'Step 3. Saturation Storage'!J173),0)</f>
        <v>#DIV/0!</v>
      </c>
      <c r="T173" s="20" t="e">
        <f>IF('Step 1. Meteorological Inputs'!L188&gt;'Step 3. Saturation Storage'!J173,'Step 2. Crown parameters'!$K$39, 0 )</f>
        <v>#DIV/0!</v>
      </c>
      <c r="U173" s="141" t="e">
        <f t="shared" si="16"/>
        <v>#DIV/0!</v>
      </c>
      <c r="V173" s="124" t="e">
        <f>IF('Step 1. Meteorological Inputs'!L188&lt;'Step 3. Saturation Storage'!K173,'Step 1. Meteorological Inputs'!L188*'Step 2. Crown parameters'!$G$40, 0)</f>
        <v>#DIV/0!</v>
      </c>
      <c r="W173" s="20" t="e">
        <f>IF('Step 1. Meteorological Inputs'!L188&gt;'Step 3. Saturation Storage'!K173, 'Step 2. Crown parameters'!$G$40*'Step 3. Saturation Storage'!K173-'Step 2. Crown parameters'!$K$40, 0)</f>
        <v>#DIV/0!</v>
      </c>
      <c r="X173" s="20" t="e">
        <f>IF('Step 1. Meteorological Inputs'!L188&gt;'Step 3. Saturation Storage'!K173,'Step 1. Meteorological Inputs'!V188*('Step 1. Meteorological Inputs'!L188-'Step 3. Saturation Storage'!K173),0)</f>
        <v>#DIV/0!</v>
      </c>
      <c r="Y173" s="20" t="e">
        <f>IF('Step 1. Meteorological Inputs'!L188&gt;'Step 3. Saturation Storage'!K173,'Step 2. Crown parameters'!$K$40, 0 )</f>
        <v>#DIV/0!</v>
      </c>
      <c r="Z173" s="141" t="e">
        <f t="shared" si="17"/>
        <v>#DIV/0!</v>
      </c>
      <c r="AA173" s="124" t="e">
        <f>IF('Step 1. Meteorological Inputs'!L188&lt;'Step 3. Saturation Storage'!L173,'Step 1. Meteorological Inputs'!L188*'Step 2. Crown parameters'!$G$41, 0)</f>
        <v>#DIV/0!</v>
      </c>
      <c r="AB173" s="20" t="e">
        <f>IF('Step 1. Meteorological Inputs'!L188&gt;'Step 3. Saturation Storage'!L173, 'Step 2. Crown parameters'!$G$41*'Step 3. Saturation Storage'!L173-'Step 2. Crown parameters'!$K$41, 0)</f>
        <v>#DIV/0!</v>
      </c>
      <c r="AC173" s="20" t="e">
        <f>IF('Step 1. Meteorological Inputs'!L188&gt;'Step 3. Saturation Storage'!L173,'Step 1. Meteorological Inputs'!V188*('Step 1. Meteorological Inputs'!L188-'Step 3. Saturation Storage'!L173),0)</f>
        <v>#DIV/0!</v>
      </c>
      <c r="AD173" s="20" t="e">
        <f>IF('Step 1. Meteorological Inputs'!L188&gt;'Step 3. Saturation Storage'!L173,'Step 2. Crown parameters'!$K$41, 0 )</f>
        <v>#DIV/0!</v>
      </c>
      <c r="AE173" s="141" t="e">
        <f t="shared" si="10"/>
        <v>#DIV/0!</v>
      </c>
      <c r="AF173" s="124" t="e">
        <f>IF('Step 1. Meteorological Inputs'!L188&lt;'Step 3. Saturation Storage'!M173,'Step 1. Meteorological Inputs'!L188*'Step 2. Crown parameters'!$G$42, 0)</f>
        <v>#DIV/0!</v>
      </c>
      <c r="AG173" s="20" t="e">
        <f>IF('Step 1. Meteorological Inputs'!L188&gt;'Step 3. Saturation Storage'!M173, 'Step 2. Crown parameters'!$G$42*'Step 3. Saturation Storage'!M173-'Step 2. Crown parameters'!$K$42, 0)</f>
        <v>#DIV/0!</v>
      </c>
      <c r="AH173" s="20" t="e">
        <f>IF('Step 1. Meteorological Inputs'!L188&gt;'Step 3. Saturation Storage'!M173,'Step 1. Meteorological Inputs'!V188*('Step 1. Meteorological Inputs'!L188-'Step 3. Saturation Storage'!M173),0)</f>
        <v>#DIV/0!</v>
      </c>
      <c r="AI173" s="20" t="e">
        <f>IF('Step 1. Meteorological Inputs'!L188&gt;'Step 3. Saturation Storage'!M173,'Step 2. Crown parameters'!$K$42, 0 )</f>
        <v>#DIV/0!</v>
      </c>
      <c r="AJ173" s="141" t="e">
        <f t="shared" si="12"/>
        <v>#DIV/0!</v>
      </c>
      <c r="AK173" s="66"/>
      <c r="AL173" s="66"/>
      <c r="AM173" s="66"/>
      <c r="AN173" s="66"/>
      <c r="AO173" s="66"/>
      <c r="AP173" s="66"/>
      <c r="AQ173" s="66"/>
      <c r="AR173" s="66"/>
      <c r="AS173" s="66"/>
      <c r="AT173" s="66"/>
      <c r="AU173" s="66"/>
      <c r="AV173" s="66"/>
      <c r="AW173" s="66"/>
      <c r="AX173" s="66"/>
      <c r="AY173" s="66"/>
      <c r="AZ173" s="66"/>
      <c r="BA173" s="66"/>
      <c r="BB173" s="66"/>
      <c r="BC173" s="66"/>
      <c r="BD173" s="66"/>
      <c r="BE173" s="66"/>
      <c r="BF173" s="66"/>
      <c r="BG173" s="66"/>
      <c r="BH173" s="66"/>
      <c r="BI173" s="66"/>
      <c r="BJ173" s="66"/>
      <c r="BK173" s="66"/>
      <c r="BL173" s="66"/>
      <c r="BM173" s="66"/>
      <c r="BN173" s="66"/>
      <c r="BO173" s="66"/>
      <c r="BP173" s="66"/>
      <c r="BQ173" s="66"/>
      <c r="BR173" s="66"/>
      <c r="BS173" s="66"/>
      <c r="BT173" s="66"/>
      <c r="BU173" s="66"/>
      <c r="BV173" s="66"/>
      <c r="BW173" s="66"/>
      <c r="BX173" s="66"/>
      <c r="BY173" s="66"/>
      <c r="BZ173" s="66"/>
      <c r="CA173" s="66"/>
      <c r="CB173" s="66"/>
      <c r="CC173" s="66"/>
      <c r="CD173" s="66"/>
      <c r="CE173" s="66"/>
      <c r="CF173" s="66"/>
      <c r="CG173" s="66"/>
      <c r="CH173" s="66"/>
      <c r="CI173" s="66"/>
      <c r="CJ173" s="66"/>
      <c r="CK173" s="66"/>
      <c r="CL173" s="66"/>
      <c r="CM173" s="66"/>
      <c r="CN173" s="66"/>
      <c r="CO173" s="66"/>
      <c r="CP173" s="66"/>
      <c r="CQ173" s="66"/>
      <c r="CR173" s="66"/>
      <c r="CS173" s="66"/>
      <c r="CT173" s="66"/>
      <c r="CU173" s="66"/>
      <c r="CV173" s="66"/>
      <c r="CW173" s="66"/>
      <c r="CX173" s="66"/>
      <c r="CY173" s="66"/>
      <c r="CZ173" s="66"/>
      <c r="DA173" s="66"/>
      <c r="DB173" s="66"/>
      <c r="DC173" s="66"/>
      <c r="DD173" s="66"/>
      <c r="DE173" s="66"/>
      <c r="DF173" s="66"/>
      <c r="DG173" s="66"/>
      <c r="DH173" s="66"/>
      <c r="DI173" s="66"/>
      <c r="DJ173" s="66"/>
      <c r="DK173" s="66"/>
      <c r="DL173" s="66"/>
      <c r="DM173" s="66"/>
      <c r="DN173" s="66"/>
      <c r="DO173" s="66"/>
      <c r="DP173" s="66"/>
      <c r="DQ173" s="66"/>
      <c r="DR173" s="66"/>
      <c r="DS173" s="66"/>
      <c r="DT173" s="66"/>
      <c r="DU173" s="66"/>
      <c r="DV173" s="66"/>
      <c r="DW173" s="66"/>
      <c r="DX173" s="66"/>
      <c r="DY173" s="66"/>
      <c r="DZ173" s="66"/>
      <c r="EA173" s="66"/>
      <c r="EB173" s="66"/>
      <c r="EC173" s="66"/>
      <c r="ED173" s="66"/>
      <c r="EE173" s="66"/>
      <c r="EF173" s="66"/>
      <c r="EG173" s="66"/>
      <c r="EH173" s="66"/>
      <c r="EI173" s="66"/>
      <c r="EJ173" s="66"/>
      <c r="EK173" s="66"/>
      <c r="EL173" s="66"/>
      <c r="EM173" s="66"/>
      <c r="EN173" s="66"/>
      <c r="EO173" s="66"/>
      <c r="EP173" s="66"/>
      <c r="EQ173" s="66"/>
      <c r="ER173" s="66"/>
      <c r="ES173" s="66"/>
      <c r="ET173" s="66"/>
      <c r="EU173" s="66"/>
      <c r="EV173" s="66"/>
      <c r="EW173" s="66"/>
      <c r="EX173" s="66"/>
      <c r="EY173" s="66"/>
      <c r="EZ173" s="66"/>
      <c r="FA173" s="66"/>
      <c r="FB173" s="66"/>
      <c r="FC173" s="66"/>
      <c r="FD173" s="66"/>
      <c r="FE173" s="66"/>
      <c r="FF173" s="66"/>
      <c r="FG173" s="66"/>
    </row>
    <row r="174" spans="1:163" s="35" customFormat="1" x14ac:dyDescent="0.2">
      <c r="A174" s="59"/>
      <c r="B174" s="60"/>
      <c r="C174" s="60"/>
      <c r="D174" s="124">
        <f>'Step 1. Meteorological Inputs'!D189</f>
        <v>0</v>
      </c>
      <c r="E174" s="20">
        <f>'Step 1. Meteorological Inputs'!E189</f>
        <v>0</v>
      </c>
      <c r="F174" s="141">
        <f>'Step 1. Meteorological Inputs'!F189</f>
        <v>0</v>
      </c>
      <c r="G174" s="124" t="e">
        <f>IF('Step 1. Meteorological Inputs'!L189&lt;'Step 3. Saturation Storage'!H174,'Step 1. Meteorological Inputs'!L189*'Step 2. Crown parameters'!$G$37, 0)</f>
        <v>#DIV/0!</v>
      </c>
      <c r="H174" s="20" t="e">
        <f>IF('Step 1. Meteorological Inputs'!L189&gt;'Step 3. Saturation Storage'!H174, 'Step 2. Crown parameters'!$G$37*'Step 3. Saturation Storage'!H174-'Step 2. Crown parameters'!$K$37, 0)</f>
        <v>#DIV/0!</v>
      </c>
      <c r="I174" s="20" t="e">
        <f>IF('Step 1. Meteorological Inputs'!L189&gt;'Step 3. Saturation Storage'!H174,'Step 1. Meteorological Inputs'!V189*('Step 1. Meteorological Inputs'!L189-'Step 3. Saturation Storage'!H174),0)</f>
        <v>#DIV/0!</v>
      </c>
      <c r="J174" s="20" t="e">
        <f>IF('Step 1. Meteorological Inputs'!L189&gt;'Step 3. Saturation Storage'!H174,'Step 2. Crown parameters'!$K$37, 0 )</f>
        <v>#DIV/0!</v>
      </c>
      <c r="K174" s="141" t="e">
        <f t="shared" si="14"/>
        <v>#DIV/0!</v>
      </c>
      <c r="L174" s="124" t="e">
        <f>IF('Step 1. Meteorological Inputs'!L189&lt;'Step 3. Saturation Storage'!I174,'Step 1. Meteorological Inputs'!L225*'Step 2. Crown parameters'!$G$38, 0)</f>
        <v>#DIV/0!</v>
      </c>
      <c r="M174" s="20" t="e">
        <f>IF('Step 1. Meteorological Inputs'!L189&gt;'Step 3. Saturation Storage'!I174, 'Step 2. Crown parameters'!$G$38*'Step 3. Saturation Storage'!I174-'Step 2. Crown parameters'!$K$38, 0)</f>
        <v>#DIV/0!</v>
      </c>
      <c r="N174" s="20" t="e">
        <f>IF('Step 1. Meteorological Inputs'!L189&gt;'Step 3. Saturation Storage'!I174,'Step 1. Meteorological Inputs'!V189*('Step 1. Meteorological Inputs'!L189-'Step 3. Saturation Storage'!I174),0)</f>
        <v>#DIV/0!</v>
      </c>
      <c r="O174" s="20" t="e">
        <f>IF('Step 1. Meteorological Inputs'!L189&gt;'Step 3. Saturation Storage'!I174,'Step 2. Crown parameters'!$K$38, 0 )</f>
        <v>#DIV/0!</v>
      </c>
      <c r="P174" s="141" t="e">
        <f t="shared" si="15"/>
        <v>#DIV/0!</v>
      </c>
      <c r="Q174" s="124" t="e">
        <f>IF('Step 1. Meteorological Inputs'!L189&lt;'Step 3. Saturation Storage'!J174,'Step 1. Meteorological Inputs'!L189*'Step 2. Crown parameters'!$G$39, 0)</f>
        <v>#DIV/0!</v>
      </c>
      <c r="R174" s="20" t="e">
        <f>IF('Step 1. Meteorological Inputs'!L189&gt;'Step 3. Saturation Storage'!J174, 'Step 2. Crown parameters'!$G$39*'Step 3. Saturation Storage'!J174-'Step 2. Crown parameters'!$K$39, 0)</f>
        <v>#DIV/0!</v>
      </c>
      <c r="S174" s="20" t="e">
        <f>IF('Step 1. Meteorological Inputs'!L189&gt;'Step 3. Saturation Storage'!J174,'Step 1. Meteorological Inputs'!V189*('Step 1. Meteorological Inputs'!L189-'Step 3. Saturation Storage'!J174),0)</f>
        <v>#DIV/0!</v>
      </c>
      <c r="T174" s="20" t="e">
        <f>IF('Step 1. Meteorological Inputs'!L189&gt;'Step 3. Saturation Storage'!J174,'Step 2. Crown parameters'!$K$39, 0 )</f>
        <v>#DIV/0!</v>
      </c>
      <c r="U174" s="141" t="e">
        <f t="shared" si="16"/>
        <v>#DIV/0!</v>
      </c>
      <c r="V174" s="124" t="e">
        <f>IF('Step 1. Meteorological Inputs'!L189&lt;'Step 3. Saturation Storage'!K174,'Step 1. Meteorological Inputs'!L189*'Step 2. Crown parameters'!$G$40, 0)</f>
        <v>#DIV/0!</v>
      </c>
      <c r="W174" s="20" t="e">
        <f>IF('Step 1. Meteorological Inputs'!L189&gt;'Step 3. Saturation Storage'!K174, 'Step 2. Crown parameters'!$G$40*'Step 3. Saturation Storage'!K174-'Step 2. Crown parameters'!$K$40, 0)</f>
        <v>#DIV/0!</v>
      </c>
      <c r="X174" s="20" t="e">
        <f>IF('Step 1. Meteorological Inputs'!L189&gt;'Step 3. Saturation Storage'!K174,'Step 1. Meteorological Inputs'!V189*('Step 1. Meteorological Inputs'!L189-'Step 3. Saturation Storage'!K174),0)</f>
        <v>#DIV/0!</v>
      </c>
      <c r="Y174" s="20" t="e">
        <f>IF('Step 1. Meteorological Inputs'!L189&gt;'Step 3. Saturation Storage'!K174,'Step 2. Crown parameters'!$K$40, 0 )</f>
        <v>#DIV/0!</v>
      </c>
      <c r="Z174" s="141" t="e">
        <f t="shared" si="17"/>
        <v>#DIV/0!</v>
      </c>
      <c r="AA174" s="124" t="e">
        <f>IF('Step 1. Meteorological Inputs'!L189&lt;'Step 3. Saturation Storage'!L174,'Step 1. Meteorological Inputs'!L189*'Step 2. Crown parameters'!$G$41, 0)</f>
        <v>#DIV/0!</v>
      </c>
      <c r="AB174" s="20" t="e">
        <f>IF('Step 1. Meteorological Inputs'!L189&gt;'Step 3. Saturation Storage'!L174, 'Step 2. Crown parameters'!$G$41*'Step 3. Saturation Storage'!L174-'Step 2. Crown parameters'!$K$41, 0)</f>
        <v>#DIV/0!</v>
      </c>
      <c r="AC174" s="20" t="e">
        <f>IF('Step 1. Meteorological Inputs'!L189&gt;'Step 3. Saturation Storage'!L174,'Step 1. Meteorological Inputs'!V189*('Step 1. Meteorological Inputs'!L189-'Step 3. Saturation Storage'!L174),0)</f>
        <v>#DIV/0!</v>
      </c>
      <c r="AD174" s="20" t="e">
        <f>IF('Step 1. Meteorological Inputs'!L189&gt;'Step 3. Saturation Storage'!L174,'Step 2. Crown parameters'!$K$41, 0 )</f>
        <v>#DIV/0!</v>
      </c>
      <c r="AE174" s="141" t="e">
        <f t="shared" si="10"/>
        <v>#DIV/0!</v>
      </c>
      <c r="AF174" s="124" t="e">
        <f>IF('Step 1. Meteorological Inputs'!L189&lt;'Step 3. Saturation Storage'!M174,'Step 1. Meteorological Inputs'!L189*'Step 2. Crown parameters'!$G$42, 0)</f>
        <v>#DIV/0!</v>
      </c>
      <c r="AG174" s="20" t="e">
        <f>IF('Step 1. Meteorological Inputs'!L189&gt;'Step 3. Saturation Storage'!M174, 'Step 2. Crown parameters'!$G$42*'Step 3. Saturation Storage'!M174-'Step 2. Crown parameters'!$K$42, 0)</f>
        <v>#DIV/0!</v>
      </c>
      <c r="AH174" s="20" t="e">
        <f>IF('Step 1. Meteorological Inputs'!L189&gt;'Step 3. Saturation Storage'!M174,'Step 1. Meteorological Inputs'!V189*('Step 1. Meteorological Inputs'!L189-'Step 3. Saturation Storage'!M174),0)</f>
        <v>#DIV/0!</v>
      </c>
      <c r="AI174" s="20" t="e">
        <f>IF('Step 1. Meteorological Inputs'!L189&gt;'Step 3. Saturation Storage'!M174,'Step 2. Crown parameters'!$K$42, 0 )</f>
        <v>#DIV/0!</v>
      </c>
      <c r="AJ174" s="141" t="e">
        <f t="shared" si="12"/>
        <v>#DIV/0!</v>
      </c>
      <c r="AK174" s="66"/>
      <c r="AL174" s="66"/>
      <c r="AM174" s="66"/>
      <c r="AN174" s="66"/>
      <c r="AO174" s="66"/>
      <c r="AP174" s="66"/>
      <c r="AQ174" s="66"/>
      <c r="AR174" s="66"/>
      <c r="AS174" s="66"/>
      <c r="AT174" s="66"/>
      <c r="AU174" s="66"/>
      <c r="AV174" s="66"/>
      <c r="AW174" s="66"/>
      <c r="AX174" s="66"/>
      <c r="AY174" s="66"/>
      <c r="AZ174" s="66"/>
      <c r="BA174" s="66"/>
      <c r="BB174" s="66"/>
      <c r="BC174" s="66"/>
      <c r="BD174" s="66"/>
      <c r="BE174" s="66"/>
      <c r="BF174" s="66"/>
      <c r="BG174" s="66"/>
      <c r="BH174" s="66"/>
      <c r="BI174" s="66"/>
      <c r="BJ174" s="66"/>
      <c r="BK174" s="66"/>
      <c r="BL174" s="66"/>
      <c r="BM174" s="66"/>
      <c r="BN174" s="66"/>
      <c r="BO174" s="66"/>
      <c r="BP174" s="66"/>
      <c r="BQ174" s="66"/>
      <c r="BR174" s="66"/>
      <c r="BS174" s="66"/>
      <c r="BT174" s="66"/>
      <c r="BU174" s="66"/>
      <c r="BV174" s="66"/>
      <c r="BW174" s="66"/>
      <c r="BX174" s="66"/>
      <c r="BY174" s="66"/>
      <c r="BZ174" s="66"/>
      <c r="CA174" s="66"/>
      <c r="CB174" s="66"/>
      <c r="CC174" s="66"/>
      <c r="CD174" s="66"/>
      <c r="CE174" s="66"/>
      <c r="CF174" s="66"/>
      <c r="CG174" s="66"/>
      <c r="CH174" s="66"/>
      <c r="CI174" s="66"/>
      <c r="CJ174" s="66"/>
      <c r="CK174" s="66"/>
      <c r="CL174" s="66"/>
      <c r="CM174" s="66"/>
      <c r="CN174" s="66"/>
      <c r="CO174" s="66"/>
      <c r="CP174" s="66"/>
      <c r="CQ174" s="66"/>
      <c r="CR174" s="66"/>
      <c r="CS174" s="66"/>
      <c r="CT174" s="66"/>
      <c r="CU174" s="66"/>
      <c r="CV174" s="66"/>
      <c r="CW174" s="66"/>
      <c r="CX174" s="66"/>
      <c r="CY174" s="66"/>
      <c r="CZ174" s="66"/>
      <c r="DA174" s="66"/>
      <c r="DB174" s="66"/>
      <c r="DC174" s="66"/>
      <c r="DD174" s="66"/>
      <c r="DE174" s="66"/>
      <c r="DF174" s="66"/>
      <c r="DG174" s="66"/>
      <c r="DH174" s="66"/>
      <c r="DI174" s="66"/>
      <c r="DJ174" s="66"/>
      <c r="DK174" s="66"/>
      <c r="DL174" s="66"/>
      <c r="DM174" s="66"/>
      <c r="DN174" s="66"/>
      <c r="DO174" s="66"/>
      <c r="DP174" s="66"/>
      <c r="DQ174" s="66"/>
      <c r="DR174" s="66"/>
      <c r="DS174" s="66"/>
      <c r="DT174" s="66"/>
      <c r="DU174" s="66"/>
      <c r="DV174" s="66"/>
      <c r="DW174" s="66"/>
      <c r="DX174" s="66"/>
      <c r="DY174" s="66"/>
      <c r="DZ174" s="66"/>
      <c r="EA174" s="66"/>
      <c r="EB174" s="66"/>
      <c r="EC174" s="66"/>
      <c r="ED174" s="66"/>
      <c r="EE174" s="66"/>
      <c r="EF174" s="66"/>
      <c r="EG174" s="66"/>
      <c r="EH174" s="66"/>
      <c r="EI174" s="66"/>
      <c r="EJ174" s="66"/>
      <c r="EK174" s="66"/>
      <c r="EL174" s="66"/>
      <c r="EM174" s="66"/>
      <c r="EN174" s="66"/>
      <c r="EO174" s="66"/>
      <c r="EP174" s="66"/>
      <c r="EQ174" s="66"/>
      <c r="ER174" s="66"/>
      <c r="ES174" s="66"/>
      <c r="ET174" s="66"/>
      <c r="EU174" s="66"/>
      <c r="EV174" s="66"/>
      <c r="EW174" s="66"/>
      <c r="EX174" s="66"/>
      <c r="EY174" s="66"/>
      <c r="EZ174" s="66"/>
      <c r="FA174" s="66"/>
      <c r="FB174" s="66"/>
      <c r="FC174" s="66"/>
      <c r="FD174" s="66"/>
      <c r="FE174" s="66"/>
      <c r="FF174" s="66"/>
      <c r="FG174" s="66"/>
    </row>
    <row r="175" spans="1:163" s="35" customFormat="1" x14ac:dyDescent="0.2">
      <c r="A175" s="59"/>
      <c r="B175" s="60"/>
      <c r="C175" s="60"/>
      <c r="D175" s="124">
        <f>'Step 1. Meteorological Inputs'!D190</f>
        <v>0</v>
      </c>
      <c r="E175" s="20">
        <f>'Step 1. Meteorological Inputs'!E190</f>
        <v>0</v>
      </c>
      <c r="F175" s="141">
        <f>'Step 1. Meteorological Inputs'!F190</f>
        <v>0</v>
      </c>
      <c r="G175" s="124" t="e">
        <f>IF('Step 1. Meteorological Inputs'!L190&lt;'Step 3. Saturation Storage'!H175,'Step 1. Meteorological Inputs'!L190*'Step 2. Crown parameters'!$G$37, 0)</f>
        <v>#DIV/0!</v>
      </c>
      <c r="H175" s="20" t="e">
        <f>IF('Step 1. Meteorological Inputs'!L190&gt;'Step 3. Saturation Storage'!H175, 'Step 2. Crown parameters'!$G$37*'Step 3. Saturation Storage'!H175-'Step 2. Crown parameters'!$K$37, 0)</f>
        <v>#DIV/0!</v>
      </c>
      <c r="I175" s="20" t="e">
        <f>IF('Step 1. Meteorological Inputs'!L190&gt;'Step 3. Saturation Storage'!H175,'Step 1. Meteorological Inputs'!V190*('Step 1. Meteorological Inputs'!L190-'Step 3. Saturation Storage'!H175),0)</f>
        <v>#DIV/0!</v>
      </c>
      <c r="J175" s="20" t="e">
        <f>IF('Step 1. Meteorological Inputs'!L190&gt;'Step 3. Saturation Storage'!H175,'Step 2. Crown parameters'!$K$37, 0 )</f>
        <v>#DIV/0!</v>
      </c>
      <c r="K175" s="141" t="e">
        <f t="shared" si="14"/>
        <v>#DIV/0!</v>
      </c>
      <c r="L175" s="124" t="e">
        <f>IF('Step 1. Meteorological Inputs'!L190&lt;'Step 3. Saturation Storage'!I175,'Step 1. Meteorological Inputs'!L226*'Step 2. Crown parameters'!$G$38, 0)</f>
        <v>#DIV/0!</v>
      </c>
      <c r="M175" s="20" t="e">
        <f>IF('Step 1. Meteorological Inputs'!L190&gt;'Step 3. Saturation Storage'!I175, 'Step 2. Crown parameters'!$G$38*'Step 3. Saturation Storage'!I175-'Step 2. Crown parameters'!$K$38, 0)</f>
        <v>#DIV/0!</v>
      </c>
      <c r="N175" s="20" t="e">
        <f>IF('Step 1. Meteorological Inputs'!L190&gt;'Step 3. Saturation Storage'!I175,'Step 1. Meteorological Inputs'!V190*('Step 1. Meteorological Inputs'!L190-'Step 3. Saturation Storage'!I175),0)</f>
        <v>#DIV/0!</v>
      </c>
      <c r="O175" s="20" t="e">
        <f>IF('Step 1. Meteorological Inputs'!L190&gt;'Step 3. Saturation Storage'!I175,'Step 2. Crown parameters'!$K$38, 0 )</f>
        <v>#DIV/0!</v>
      </c>
      <c r="P175" s="141" t="e">
        <f t="shared" si="15"/>
        <v>#DIV/0!</v>
      </c>
      <c r="Q175" s="124" t="e">
        <f>IF('Step 1. Meteorological Inputs'!L190&lt;'Step 3. Saturation Storage'!J175,'Step 1. Meteorological Inputs'!L190*'Step 2. Crown parameters'!$G$39, 0)</f>
        <v>#DIV/0!</v>
      </c>
      <c r="R175" s="20" t="e">
        <f>IF('Step 1. Meteorological Inputs'!L190&gt;'Step 3. Saturation Storage'!J175, 'Step 2. Crown parameters'!$G$39*'Step 3. Saturation Storage'!J175-'Step 2. Crown parameters'!$K$39, 0)</f>
        <v>#DIV/0!</v>
      </c>
      <c r="S175" s="20" t="e">
        <f>IF('Step 1. Meteorological Inputs'!L190&gt;'Step 3. Saturation Storage'!J175,'Step 1. Meteorological Inputs'!V190*('Step 1. Meteorological Inputs'!L190-'Step 3. Saturation Storage'!J175),0)</f>
        <v>#DIV/0!</v>
      </c>
      <c r="T175" s="20" t="e">
        <f>IF('Step 1. Meteorological Inputs'!L190&gt;'Step 3. Saturation Storage'!J175,'Step 2. Crown parameters'!$K$39, 0 )</f>
        <v>#DIV/0!</v>
      </c>
      <c r="U175" s="141" t="e">
        <f t="shared" si="16"/>
        <v>#DIV/0!</v>
      </c>
      <c r="V175" s="124" t="e">
        <f>IF('Step 1. Meteorological Inputs'!L190&lt;'Step 3. Saturation Storage'!K175,'Step 1. Meteorological Inputs'!L190*'Step 2. Crown parameters'!$G$40, 0)</f>
        <v>#DIV/0!</v>
      </c>
      <c r="W175" s="20" t="e">
        <f>IF('Step 1. Meteorological Inputs'!L190&gt;'Step 3. Saturation Storage'!K175, 'Step 2. Crown parameters'!$G$40*'Step 3. Saturation Storage'!K175-'Step 2. Crown parameters'!$K$40, 0)</f>
        <v>#DIV/0!</v>
      </c>
      <c r="X175" s="20" t="e">
        <f>IF('Step 1. Meteorological Inputs'!L190&gt;'Step 3. Saturation Storage'!K175,'Step 1. Meteorological Inputs'!V190*('Step 1. Meteorological Inputs'!L190-'Step 3. Saturation Storage'!K175),0)</f>
        <v>#DIV/0!</v>
      </c>
      <c r="Y175" s="20" t="e">
        <f>IF('Step 1. Meteorological Inputs'!L190&gt;'Step 3. Saturation Storage'!K175,'Step 2. Crown parameters'!$K$40, 0 )</f>
        <v>#DIV/0!</v>
      </c>
      <c r="Z175" s="141" t="e">
        <f t="shared" si="17"/>
        <v>#DIV/0!</v>
      </c>
      <c r="AA175" s="124" t="e">
        <f>IF('Step 1. Meteorological Inputs'!L190&lt;'Step 3. Saturation Storage'!L175,'Step 1. Meteorological Inputs'!L190*'Step 2. Crown parameters'!$G$41, 0)</f>
        <v>#DIV/0!</v>
      </c>
      <c r="AB175" s="20" t="e">
        <f>IF('Step 1. Meteorological Inputs'!L190&gt;'Step 3. Saturation Storage'!L175, 'Step 2. Crown parameters'!$G$41*'Step 3. Saturation Storage'!L175-'Step 2. Crown parameters'!$K$41, 0)</f>
        <v>#DIV/0!</v>
      </c>
      <c r="AC175" s="20" t="e">
        <f>IF('Step 1. Meteorological Inputs'!L190&gt;'Step 3. Saturation Storage'!L175,'Step 1. Meteorological Inputs'!V190*('Step 1. Meteorological Inputs'!L190-'Step 3. Saturation Storage'!L175),0)</f>
        <v>#DIV/0!</v>
      </c>
      <c r="AD175" s="20" t="e">
        <f>IF('Step 1. Meteorological Inputs'!L190&gt;'Step 3. Saturation Storage'!L175,'Step 2. Crown parameters'!$K$41, 0 )</f>
        <v>#DIV/0!</v>
      </c>
      <c r="AE175" s="141" t="e">
        <f t="shared" si="10"/>
        <v>#DIV/0!</v>
      </c>
      <c r="AF175" s="124" t="e">
        <f>IF('Step 1. Meteorological Inputs'!L190&lt;'Step 3. Saturation Storage'!M175,'Step 1. Meteorological Inputs'!L190*'Step 2. Crown parameters'!$G$42, 0)</f>
        <v>#DIV/0!</v>
      </c>
      <c r="AG175" s="20" t="e">
        <f>IF('Step 1. Meteorological Inputs'!L190&gt;'Step 3. Saturation Storage'!M175, 'Step 2. Crown parameters'!$G$42*'Step 3. Saturation Storage'!M175-'Step 2. Crown parameters'!$K$42, 0)</f>
        <v>#DIV/0!</v>
      </c>
      <c r="AH175" s="20" t="e">
        <f>IF('Step 1. Meteorological Inputs'!L190&gt;'Step 3. Saturation Storage'!M175,'Step 1. Meteorological Inputs'!V190*('Step 1. Meteorological Inputs'!L190-'Step 3. Saturation Storage'!M175),0)</f>
        <v>#DIV/0!</v>
      </c>
      <c r="AI175" s="20" t="e">
        <f>IF('Step 1. Meteorological Inputs'!L190&gt;'Step 3. Saturation Storage'!M175,'Step 2. Crown parameters'!$K$42, 0 )</f>
        <v>#DIV/0!</v>
      </c>
      <c r="AJ175" s="141" t="e">
        <f t="shared" si="12"/>
        <v>#DIV/0!</v>
      </c>
      <c r="AK175" s="66"/>
      <c r="AL175" s="66"/>
      <c r="AM175" s="66"/>
      <c r="AN175" s="66"/>
      <c r="AO175" s="66"/>
      <c r="AP175" s="66"/>
      <c r="AQ175" s="66"/>
      <c r="AR175" s="66"/>
      <c r="AS175" s="66"/>
      <c r="AT175" s="66"/>
      <c r="AU175" s="66"/>
      <c r="AV175" s="66"/>
      <c r="AW175" s="66"/>
      <c r="AX175" s="66"/>
      <c r="AY175" s="66"/>
      <c r="AZ175" s="66"/>
      <c r="BA175" s="66"/>
      <c r="BB175" s="66"/>
      <c r="BC175" s="66"/>
      <c r="BD175" s="66"/>
      <c r="BE175" s="66"/>
      <c r="BF175" s="66"/>
      <c r="BG175" s="66"/>
      <c r="BH175" s="66"/>
      <c r="BI175" s="66"/>
      <c r="BJ175" s="66"/>
      <c r="BK175" s="66"/>
      <c r="BL175" s="66"/>
      <c r="BM175" s="66"/>
      <c r="BN175" s="66"/>
      <c r="BO175" s="66"/>
      <c r="BP175" s="66"/>
      <c r="BQ175" s="66"/>
      <c r="BR175" s="66"/>
      <c r="BS175" s="66"/>
      <c r="BT175" s="66"/>
      <c r="BU175" s="66"/>
      <c r="BV175" s="66"/>
      <c r="BW175" s="66"/>
      <c r="BX175" s="66"/>
      <c r="BY175" s="66"/>
      <c r="BZ175" s="66"/>
      <c r="CA175" s="66"/>
      <c r="CB175" s="66"/>
      <c r="CC175" s="66"/>
      <c r="CD175" s="66"/>
      <c r="CE175" s="66"/>
      <c r="CF175" s="66"/>
      <c r="CG175" s="66"/>
      <c r="CH175" s="66"/>
      <c r="CI175" s="66"/>
      <c r="CJ175" s="66"/>
      <c r="CK175" s="66"/>
      <c r="CL175" s="66"/>
      <c r="CM175" s="66"/>
      <c r="CN175" s="66"/>
      <c r="CO175" s="66"/>
      <c r="CP175" s="66"/>
      <c r="CQ175" s="66"/>
      <c r="CR175" s="66"/>
      <c r="CS175" s="66"/>
      <c r="CT175" s="66"/>
      <c r="CU175" s="66"/>
      <c r="CV175" s="66"/>
      <c r="CW175" s="66"/>
      <c r="CX175" s="66"/>
      <c r="CY175" s="66"/>
      <c r="CZ175" s="66"/>
      <c r="DA175" s="66"/>
      <c r="DB175" s="66"/>
      <c r="DC175" s="66"/>
      <c r="DD175" s="66"/>
      <c r="DE175" s="66"/>
      <c r="DF175" s="66"/>
      <c r="DG175" s="66"/>
      <c r="DH175" s="66"/>
      <c r="DI175" s="66"/>
      <c r="DJ175" s="66"/>
      <c r="DK175" s="66"/>
      <c r="DL175" s="66"/>
      <c r="DM175" s="66"/>
      <c r="DN175" s="66"/>
      <c r="DO175" s="66"/>
      <c r="DP175" s="66"/>
      <c r="DQ175" s="66"/>
      <c r="DR175" s="66"/>
      <c r="DS175" s="66"/>
      <c r="DT175" s="66"/>
      <c r="DU175" s="66"/>
      <c r="DV175" s="66"/>
      <c r="DW175" s="66"/>
      <c r="DX175" s="66"/>
      <c r="DY175" s="66"/>
      <c r="DZ175" s="66"/>
      <c r="EA175" s="66"/>
      <c r="EB175" s="66"/>
      <c r="EC175" s="66"/>
      <c r="ED175" s="66"/>
      <c r="EE175" s="66"/>
      <c r="EF175" s="66"/>
      <c r="EG175" s="66"/>
      <c r="EH175" s="66"/>
      <c r="EI175" s="66"/>
      <c r="EJ175" s="66"/>
      <c r="EK175" s="66"/>
      <c r="EL175" s="66"/>
      <c r="EM175" s="66"/>
      <c r="EN175" s="66"/>
      <c r="EO175" s="66"/>
      <c r="EP175" s="66"/>
      <c r="EQ175" s="66"/>
      <c r="ER175" s="66"/>
      <c r="ES175" s="66"/>
      <c r="ET175" s="66"/>
      <c r="EU175" s="66"/>
      <c r="EV175" s="66"/>
      <c r="EW175" s="66"/>
      <c r="EX175" s="66"/>
      <c r="EY175" s="66"/>
      <c r="EZ175" s="66"/>
      <c r="FA175" s="66"/>
      <c r="FB175" s="66"/>
      <c r="FC175" s="66"/>
      <c r="FD175" s="66"/>
      <c r="FE175" s="66"/>
      <c r="FF175" s="66"/>
      <c r="FG175" s="66"/>
    </row>
    <row r="176" spans="1:163" s="35" customFormat="1" x14ac:dyDescent="0.2">
      <c r="A176" s="59"/>
      <c r="B176" s="60"/>
      <c r="C176" s="60"/>
      <c r="D176" s="124">
        <f>'Step 1. Meteorological Inputs'!D191</f>
        <v>0</v>
      </c>
      <c r="E176" s="20">
        <f>'Step 1. Meteorological Inputs'!E191</f>
        <v>0</v>
      </c>
      <c r="F176" s="141">
        <f>'Step 1. Meteorological Inputs'!F191</f>
        <v>0</v>
      </c>
      <c r="G176" s="124" t="e">
        <f>IF('Step 1. Meteorological Inputs'!L191&lt;'Step 3. Saturation Storage'!H176,'Step 1. Meteorological Inputs'!L191*'Step 2. Crown parameters'!$G$37, 0)</f>
        <v>#DIV/0!</v>
      </c>
      <c r="H176" s="20" t="e">
        <f>IF('Step 1. Meteorological Inputs'!L191&gt;'Step 3. Saturation Storage'!H176, 'Step 2. Crown parameters'!$G$37*'Step 3. Saturation Storage'!H176-'Step 2. Crown parameters'!$K$37, 0)</f>
        <v>#DIV/0!</v>
      </c>
      <c r="I176" s="20" t="e">
        <f>IF('Step 1. Meteorological Inputs'!L191&gt;'Step 3. Saturation Storage'!H176,'Step 1. Meteorological Inputs'!V191*('Step 1. Meteorological Inputs'!L191-'Step 3. Saturation Storage'!H176),0)</f>
        <v>#DIV/0!</v>
      </c>
      <c r="J176" s="20" t="e">
        <f>IF('Step 1. Meteorological Inputs'!L191&gt;'Step 3. Saturation Storage'!H176,'Step 2. Crown parameters'!$K$37, 0 )</f>
        <v>#DIV/0!</v>
      </c>
      <c r="K176" s="141" t="e">
        <f t="shared" si="14"/>
        <v>#DIV/0!</v>
      </c>
      <c r="L176" s="124" t="e">
        <f>IF('Step 1. Meteorological Inputs'!L191&lt;'Step 3. Saturation Storage'!I176,'Step 1. Meteorological Inputs'!L227*'Step 2. Crown parameters'!$G$38, 0)</f>
        <v>#DIV/0!</v>
      </c>
      <c r="M176" s="20" t="e">
        <f>IF('Step 1. Meteorological Inputs'!L191&gt;'Step 3. Saturation Storage'!I176, 'Step 2. Crown parameters'!$G$38*'Step 3. Saturation Storage'!I176-'Step 2. Crown parameters'!$K$38, 0)</f>
        <v>#DIV/0!</v>
      </c>
      <c r="N176" s="20" t="e">
        <f>IF('Step 1. Meteorological Inputs'!L191&gt;'Step 3. Saturation Storage'!I176,'Step 1. Meteorological Inputs'!V191*('Step 1. Meteorological Inputs'!L191-'Step 3. Saturation Storage'!I176),0)</f>
        <v>#DIV/0!</v>
      </c>
      <c r="O176" s="20" t="e">
        <f>IF('Step 1. Meteorological Inputs'!L191&gt;'Step 3. Saturation Storage'!I176,'Step 2. Crown parameters'!$K$38, 0 )</f>
        <v>#DIV/0!</v>
      </c>
      <c r="P176" s="141" t="e">
        <f t="shared" si="15"/>
        <v>#DIV/0!</v>
      </c>
      <c r="Q176" s="124" t="e">
        <f>IF('Step 1. Meteorological Inputs'!L191&lt;'Step 3. Saturation Storage'!J176,'Step 1. Meteorological Inputs'!L191*'Step 2. Crown parameters'!$G$39, 0)</f>
        <v>#DIV/0!</v>
      </c>
      <c r="R176" s="20" t="e">
        <f>IF('Step 1. Meteorological Inputs'!L191&gt;'Step 3. Saturation Storage'!J176, 'Step 2. Crown parameters'!$G$39*'Step 3. Saturation Storage'!J176-'Step 2. Crown parameters'!$K$39, 0)</f>
        <v>#DIV/0!</v>
      </c>
      <c r="S176" s="20" t="e">
        <f>IF('Step 1. Meteorological Inputs'!L191&gt;'Step 3. Saturation Storage'!J176,'Step 1. Meteorological Inputs'!V191*('Step 1. Meteorological Inputs'!L191-'Step 3. Saturation Storage'!J176),0)</f>
        <v>#DIV/0!</v>
      </c>
      <c r="T176" s="20" t="e">
        <f>IF('Step 1. Meteorological Inputs'!L191&gt;'Step 3. Saturation Storage'!J176,'Step 2. Crown parameters'!$K$39, 0 )</f>
        <v>#DIV/0!</v>
      </c>
      <c r="U176" s="141" t="e">
        <f t="shared" si="16"/>
        <v>#DIV/0!</v>
      </c>
      <c r="V176" s="124" t="e">
        <f>IF('Step 1. Meteorological Inputs'!L191&lt;'Step 3. Saturation Storage'!K176,'Step 1. Meteorological Inputs'!L191*'Step 2. Crown parameters'!$G$40, 0)</f>
        <v>#DIV/0!</v>
      </c>
      <c r="W176" s="20" t="e">
        <f>IF('Step 1. Meteorological Inputs'!L191&gt;'Step 3. Saturation Storage'!K176, 'Step 2. Crown parameters'!$G$40*'Step 3. Saturation Storage'!K176-'Step 2. Crown parameters'!$K$40, 0)</f>
        <v>#DIV/0!</v>
      </c>
      <c r="X176" s="20" t="e">
        <f>IF('Step 1. Meteorological Inputs'!L191&gt;'Step 3. Saturation Storage'!K176,'Step 1. Meteorological Inputs'!V191*('Step 1. Meteorological Inputs'!L191-'Step 3. Saturation Storage'!K176),0)</f>
        <v>#DIV/0!</v>
      </c>
      <c r="Y176" s="20" t="e">
        <f>IF('Step 1. Meteorological Inputs'!L191&gt;'Step 3. Saturation Storage'!K176,'Step 2. Crown parameters'!$K$40, 0 )</f>
        <v>#DIV/0!</v>
      </c>
      <c r="Z176" s="141" t="e">
        <f t="shared" si="17"/>
        <v>#DIV/0!</v>
      </c>
      <c r="AA176" s="124" t="e">
        <f>IF('Step 1. Meteorological Inputs'!L191&lt;'Step 3. Saturation Storage'!L176,'Step 1. Meteorological Inputs'!L191*'Step 2. Crown parameters'!$G$41, 0)</f>
        <v>#DIV/0!</v>
      </c>
      <c r="AB176" s="20" t="e">
        <f>IF('Step 1. Meteorological Inputs'!L191&gt;'Step 3. Saturation Storage'!L176, 'Step 2. Crown parameters'!$G$41*'Step 3. Saturation Storage'!L176-'Step 2. Crown parameters'!$K$41, 0)</f>
        <v>#DIV/0!</v>
      </c>
      <c r="AC176" s="20" t="e">
        <f>IF('Step 1. Meteorological Inputs'!L191&gt;'Step 3. Saturation Storage'!L176,'Step 1. Meteorological Inputs'!V191*('Step 1. Meteorological Inputs'!L191-'Step 3. Saturation Storage'!L176),0)</f>
        <v>#DIV/0!</v>
      </c>
      <c r="AD176" s="20" t="e">
        <f>IF('Step 1. Meteorological Inputs'!L191&gt;'Step 3. Saturation Storage'!L176,'Step 2. Crown parameters'!$K$41, 0 )</f>
        <v>#DIV/0!</v>
      </c>
      <c r="AE176" s="141" t="e">
        <f t="shared" si="10"/>
        <v>#DIV/0!</v>
      </c>
      <c r="AF176" s="124" t="e">
        <f>IF('Step 1. Meteorological Inputs'!L191&lt;'Step 3. Saturation Storage'!M176,'Step 1. Meteorological Inputs'!L191*'Step 2. Crown parameters'!$G$42, 0)</f>
        <v>#DIV/0!</v>
      </c>
      <c r="AG176" s="20" t="e">
        <f>IF('Step 1. Meteorological Inputs'!L191&gt;'Step 3. Saturation Storage'!M176, 'Step 2. Crown parameters'!$G$42*'Step 3. Saturation Storage'!M176-'Step 2. Crown parameters'!$K$42, 0)</f>
        <v>#DIV/0!</v>
      </c>
      <c r="AH176" s="20" t="e">
        <f>IF('Step 1. Meteorological Inputs'!L191&gt;'Step 3. Saturation Storage'!M176,'Step 1. Meteorological Inputs'!V191*('Step 1. Meteorological Inputs'!L191-'Step 3. Saturation Storage'!M176),0)</f>
        <v>#DIV/0!</v>
      </c>
      <c r="AI176" s="20" t="e">
        <f>IF('Step 1. Meteorological Inputs'!L191&gt;'Step 3. Saturation Storage'!M176,'Step 2. Crown parameters'!$K$42, 0 )</f>
        <v>#DIV/0!</v>
      </c>
      <c r="AJ176" s="141" t="e">
        <f t="shared" si="12"/>
        <v>#DIV/0!</v>
      </c>
      <c r="AK176" s="66"/>
      <c r="AL176" s="66"/>
      <c r="AM176" s="66"/>
      <c r="AN176" s="66"/>
      <c r="AO176" s="66"/>
      <c r="AP176" s="66"/>
      <c r="AQ176" s="66"/>
      <c r="AR176" s="66"/>
      <c r="AS176" s="66"/>
      <c r="AT176" s="66"/>
      <c r="AU176" s="66"/>
      <c r="AV176" s="66"/>
      <c r="AW176" s="66"/>
      <c r="AX176" s="66"/>
      <c r="AY176" s="66"/>
      <c r="AZ176" s="66"/>
      <c r="BA176" s="66"/>
      <c r="BB176" s="66"/>
      <c r="BC176" s="66"/>
      <c r="BD176" s="66"/>
      <c r="BE176" s="66"/>
      <c r="BF176" s="66"/>
      <c r="BG176" s="66"/>
      <c r="BH176" s="66"/>
      <c r="BI176" s="66"/>
      <c r="BJ176" s="66"/>
      <c r="BK176" s="66"/>
      <c r="BL176" s="66"/>
      <c r="BM176" s="66"/>
      <c r="BN176" s="66"/>
      <c r="BO176" s="66"/>
      <c r="BP176" s="66"/>
      <c r="BQ176" s="66"/>
      <c r="BR176" s="66"/>
      <c r="BS176" s="66"/>
      <c r="BT176" s="66"/>
      <c r="BU176" s="66"/>
      <c r="BV176" s="66"/>
      <c r="BW176" s="66"/>
      <c r="BX176" s="66"/>
      <c r="BY176" s="66"/>
      <c r="BZ176" s="66"/>
      <c r="CA176" s="66"/>
      <c r="CB176" s="66"/>
      <c r="CC176" s="66"/>
      <c r="CD176" s="66"/>
      <c r="CE176" s="66"/>
      <c r="CF176" s="66"/>
      <c r="CG176" s="66"/>
      <c r="CH176" s="66"/>
      <c r="CI176" s="66"/>
      <c r="CJ176" s="66"/>
      <c r="CK176" s="66"/>
      <c r="CL176" s="66"/>
      <c r="CM176" s="66"/>
      <c r="CN176" s="66"/>
      <c r="CO176" s="66"/>
      <c r="CP176" s="66"/>
      <c r="CQ176" s="66"/>
      <c r="CR176" s="66"/>
      <c r="CS176" s="66"/>
      <c r="CT176" s="66"/>
      <c r="CU176" s="66"/>
      <c r="CV176" s="66"/>
      <c r="CW176" s="66"/>
      <c r="CX176" s="66"/>
      <c r="CY176" s="66"/>
      <c r="CZ176" s="66"/>
      <c r="DA176" s="66"/>
      <c r="DB176" s="66"/>
      <c r="DC176" s="66"/>
      <c r="DD176" s="66"/>
      <c r="DE176" s="66"/>
      <c r="DF176" s="66"/>
      <c r="DG176" s="66"/>
      <c r="DH176" s="66"/>
      <c r="DI176" s="66"/>
      <c r="DJ176" s="66"/>
      <c r="DK176" s="66"/>
      <c r="DL176" s="66"/>
      <c r="DM176" s="66"/>
      <c r="DN176" s="66"/>
      <c r="DO176" s="66"/>
      <c r="DP176" s="66"/>
      <c r="DQ176" s="66"/>
      <c r="DR176" s="66"/>
      <c r="DS176" s="66"/>
      <c r="DT176" s="66"/>
      <c r="DU176" s="66"/>
      <c r="DV176" s="66"/>
      <c r="DW176" s="66"/>
      <c r="DX176" s="66"/>
      <c r="DY176" s="66"/>
      <c r="DZ176" s="66"/>
      <c r="EA176" s="66"/>
      <c r="EB176" s="66"/>
      <c r="EC176" s="66"/>
      <c r="ED176" s="66"/>
      <c r="EE176" s="66"/>
      <c r="EF176" s="66"/>
      <c r="EG176" s="66"/>
      <c r="EH176" s="66"/>
      <c r="EI176" s="66"/>
      <c r="EJ176" s="66"/>
      <c r="EK176" s="66"/>
      <c r="EL176" s="66"/>
      <c r="EM176" s="66"/>
      <c r="EN176" s="66"/>
      <c r="EO176" s="66"/>
      <c r="EP176" s="66"/>
      <c r="EQ176" s="66"/>
      <c r="ER176" s="66"/>
      <c r="ES176" s="66"/>
      <c r="ET176" s="66"/>
      <c r="EU176" s="66"/>
      <c r="EV176" s="66"/>
      <c r="EW176" s="66"/>
      <c r="EX176" s="66"/>
      <c r="EY176" s="66"/>
      <c r="EZ176" s="66"/>
      <c r="FA176" s="66"/>
      <c r="FB176" s="66"/>
      <c r="FC176" s="66"/>
      <c r="FD176" s="66"/>
      <c r="FE176" s="66"/>
      <c r="FF176" s="66"/>
      <c r="FG176" s="66"/>
    </row>
    <row r="177" spans="1:163" s="35" customFormat="1" x14ac:dyDescent="0.2">
      <c r="A177" s="59"/>
      <c r="B177" s="60"/>
      <c r="C177" s="60"/>
      <c r="D177" s="124">
        <f>'Step 1. Meteorological Inputs'!D192</f>
        <v>0</v>
      </c>
      <c r="E177" s="20">
        <f>'Step 1. Meteorological Inputs'!E192</f>
        <v>0</v>
      </c>
      <c r="F177" s="141">
        <f>'Step 1. Meteorological Inputs'!F192</f>
        <v>0</v>
      </c>
      <c r="G177" s="124" t="e">
        <f>IF('Step 1. Meteorological Inputs'!L192&lt;'Step 3. Saturation Storage'!H177,'Step 1. Meteorological Inputs'!L192*'Step 2. Crown parameters'!$G$37, 0)</f>
        <v>#DIV/0!</v>
      </c>
      <c r="H177" s="20" t="e">
        <f>IF('Step 1. Meteorological Inputs'!L192&gt;'Step 3. Saturation Storage'!H177, 'Step 2. Crown parameters'!$G$37*'Step 3. Saturation Storage'!H177-'Step 2. Crown parameters'!$K$37, 0)</f>
        <v>#DIV/0!</v>
      </c>
      <c r="I177" s="20" t="e">
        <f>IF('Step 1. Meteorological Inputs'!L192&gt;'Step 3. Saturation Storage'!H177,'Step 1. Meteorological Inputs'!V192*('Step 1. Meteorological Inputs'!L192-'Step 3. Saturation Storage'!H177),0)</f>
        <v>#DIV/0!</v>
      </c>
      <c r="J177" s="20" t="e">
        <f>IF('Step 1. Meteorological Inputs'!L192&gt;'Step 3. Saturation Storage'!H177,'Step 2. Crown parameters'!$K$37, 0 )</f>
        <v>#DIV/0!</v>
      </c>
      <c r="K177" s="141" t="e">
        <f t="shared" si="14"/>
        <v>#DIV/0!</v>
      </c>
      <c r="L177" s="124" t="e">
        <f>IF('Step 1. Meteorological Inputs'!L192&lt;'Step 3. Saturation Storage'!I177,'Step 1. Meteorological Inputs'!L228*'Step 2. Crown parameters'!$G$38, 0)</f>
        <v>#DIV/0!</v>
      </c>
      <c r="M177" s="20" t="e">
        <f>IF('Step 1. Meteorological Inputs'!L192&gt;'Step 3. Saturation Storage'!I177, 'Step 2. Crown parameters'!$G$38*'Step 3. Saturation Storage'!I177-'Step 2. Crown parameters'!$K$38, 0)</f>
        <v>#DIV/0!</v>
      </c>
      <c r="N177" s="20" t="e">
        <f>IF('Step 1. Meteorological Inputs'!L192&gt;'Step 3. Saturation Storage'!I177,'Step 1. Meteorological Inputs'!V192*('Step 1. Meteorological Inputs'!L192-'Step 3. Saturation Storage'!I177),0)</f>
        <v>#DIV/0!</v>
      </c>
      <c r="O177" s="20" t="e">
        <f>IF('Step 1. Meteorological Inputs'!L192&gt;'Step 3. Saturation Storage'!I177,'Step 2. Crown parameters'!$K$38, 0 )</f>
        <v>#DIV/0!</v>
      </c>
      <c r="P177" s="141" t="e">
        <f t="shared" si="15"/>
        <v>#DIV/0!</v>
      </c>
      <c r="Q177" s="124" t="e">
        <f>IF('Step 1. Meteorological Inputs'!L192&lt;'Step 3. Saturation Storage'!J177,'Step 1. Meteorological Inputs'!L192*'Step 2. Crown parameters'!$G$39, 0)</f>
        <v>#DIV/0!</v>
      </c>
      <c r="R177" s="20" t="e">
        <f>IF('Step 1. Meteorological Inputs'!L192&gt;'Step 3. Saturation Storage'!J177, 'Step 2. Crown parameters'!$G$39*'Step 3. Saturation Storage'!J177-'Step 2. Crown parameters'!$K$39, 0)</f>
        <v>#DIV/0!</v>
      </c>
      <c r="S177" s="20" t="e">
        <f>IF('Step 1. Meteorological Inputs'!L192&gt;'Step 3. Saturation Storage'!J177,'Step 1. Meteorological Inputs'!V192*('Step 1. Meteorological Inputs'!L192-'Step 3. Saturation Storage'!J177),0)</f>
        <v>#DIV/0!</v>
      </c>
      <c r="T177" s="20" t="e">
        <f>IF('Step 1. Meteorological Inputs'!L192&gt;'Step 3. Saturation Storage'!J177,'Step 2. Crown parameters'!$K$39, 0 )</f>
        <v>#DIV/0!</v>
      </c>
      <c r="U177" s="141" t="e">
        <f t="shared" si="16"/>
        <v>#DIV/0!</v>
      </c>
      <c r="V177" s="124" t="e">
        <f>IF('Step 1. Meteorological Inputs'!L192&lt;'Step 3. Saturation Storage'!K177,'Step 1. Meteorological Inputs'!L192*'Step 2. Crown parameters'!$G$40, 0)</f>
        <v>#DIV/0!</v>
      </c>
      <c r="W177" s="20" t="e">
        <f>IF('Step 1. Meteorological Inputs'!L192&gt;'Step 3. Saturation Storage'!K177, 'Step 2. Crown parameters'!$G$40*'Step 3. Saturation Storage'!K177-'Step 2. Crown parameters'!$K$40, 0)</f>
        <v>#DIV/0!</v>
      </c>
      <c r="X177" s="20" t="e">
        <f>IF('Step 1. Meteorological Inputs'!L192&gt;'Step 3. Saturation Storage'!K177,'Step 1. Meteorological Inputs'!V192*('Step 1. Meteorological Inputs'!L192-'Step 3. Saturation Storage'!K177),0)</f>
        <v>#DIV/0!</v>
      </c>
      <c r="Y177" s="20" t="e">
        <f>IF('Step 1. Meteorological Inputs'!L192&gt;'Step 3. Saturation Storage'!K177,'Step 2. Crown parameters'!$K$40, 0 )</f>
        <v>#DIV/0!</v>
      </c>
      <c r="Z177" s="141" t="e">
        <f t="shared" si="17"/>
        <v>#DIV/0!</v>
      </c>
      <c r="AA177" s="124" t="e">
        <f>IF('Step 1. Meteorological Inputs'!L192&lt;'Step 3. Saturation Storage'!L177,'Step 1. Meteorological Inputs'!L192*'Step 2. Crown parameters'!$G$41, 0)</f>
        <v>#DIV/0!</v>
      </c>
      <c r="AB177" s="20" t="e">
        <f>IF('Step 1. Meteorological Inputs'!L192&gt;'Step 3. Saturation Storage'!L177, 'Step 2. Crown parameters'!$G$41*'Step 3. Saturation Storage'!L177-'Step 2. Crown parameters'!$K$41, 0)</f>
        <v>#DIV/0!</v>
      </c>
      <c r="AC177" s="20" t="e">
        <f>IF('Step 1. Meteorological Inputs'!L192&gt;'Step 3. Saturation Storage'!L177,'Step 1. Meteorological Inputs'!V192*('Step 1. Meteorological Inputs'!L192-'Step 3. Saturation Storage'!L177),0)</f>
        <v>#DIV/0!</v>
      </c>
      <c r="AD177" s="20" t="e">
        <f>IF('Step 1. Meteorological Inputs'!L192&gt;'Step 3. Saturation Storage'!L177,'Step 2. Crown parameters'!$K$41, 0 )</f>
        <v>#DIV/0!</v>
      </c>
      <c r="AE177" s="141" t="e">
        <f t="shared" si="10"/>
        <v>#DIV/0!</v>
      </c>
      <c r="AF177" s="124" t="e">
        <f>IF('Step 1. Meteorological Inputs'!L192&lt;'Step 3. Saturation Storage'!M177,'Step 1. Meteorological Inputs'!L192*'Step 2. Crown parameters'!$G$42, 0)</f>
        <v>#DIV/0!</v>
      </c>
      <c r="AG177" s="20" t="e">
        <f>IF('Step 1. Meteorological Inputs'!L192&gt;'Step 3. Saturation Storage'!M177, 'Step 2. Crown parameters'!$G$42*'Step 3. Saturation Storage'!M177-'Step 2. Crown parameters'!$K$42, 0)</f>
        <v>#DIV/0!</v>
      </c>
      <c r="AH177" s="20" t="e">
        <f>IF('Step 1. Meteorological Inputs'!L192&gt;'Step 3. Saturation Storage'!M177,'Step 1. Meteorological Inputs'!V192*('Step 1. Meteorological Inputs'!L192-'Step 3. Saturation Storage'!M177),0)</f>
        <v>#DIV/0!</v>
      </c>
      <c r="AI177" s="20" t="e">
        <f>IF('Step 1. Meteorological Inputs'!L192&gt;'Step 3. Saturation Storage'!M177,'Step 2. Crown parameters'!$K$42, 0 )</f>
        <v>#DIV/0!</v>
      </c>
      <c r="AJ177" s="141" t="e">
        <f t="shared" si="12"/>
        <v>#DIV/0!</v>
      </c>
      <c r="AK177" s="66"/>
      <c r="AL177" s="66"/>
      <c r="AM177" s="66"/>
      <c r="AN177" s="66"/>
      <c r="AO177" s="66"/>
      <c r="AP177" s="66"/>
      <c r="AQ177" s="66"/>
      <c r="AR177" s="66"/>
      <c r="AS177" s="66"/>
      <c r="AT177" s="66"/>
      <c r="AU177" s="66"/>
      <c r="AV177" s="66"/>
      <c r="AW177" s="66"/>
      <c r="AX177" s="66"/>
      <c r="AY177" s="66"/>
      <c r="AZ177" s="66"/>
      <c r="BA177" s="66"/>
      <c r="BB177" s="66"/>
      <c r="BC177" s="66"/>
      <c r="BD177" s="66"/>
      <c r="BE177" s="66"/>
      <c r="BF177" s="66"/>
      <c r="BG177" s="66"/>
      <c r="BH177" s="66"/>
      <c r="BI177" s="66"/>
      <c r="BJ177" s="66"/>
      <c r="BK177" s="66"/>
      <c r="BL177" s="66"/>
      <c r="BM177" s="66"/>
      <c r="BN177" s="66"/>
      <c r="BO177" s="66"/>
      <c r="BP177" s="66"/>
      <c r="BQ177" s="66"/>
      <c r="BR177" s="66"/>
      <c r="BS177" s="66"/>
      <c r="BT177" s="66"/>
      <c r="BU177" s="66"/>
      <c r="BV177" s="66"/>
      <c r="BW177" s="66"/>
      <c r="BX177" s="66"/>
      <c r="BY177" s="66"/>
      <c r="BZ177" s="66"/>
      <c r="CA177" s="66"/>
      <c r="CB177" s="66"/>
      <c r="CC177" s="66"/>
      <c r="CD177" s="66"/>
      <c r="CE177" s="66"/>
      <c r="CF177" s="66"/>
      <c r="CG177" s="66"/>
      <c r="CH177" s="66"/>
      <c r="CI177" s="66"/>
      <c r="CJ177" s="66"/>
      <c r="CK177" s="66"/>
      <c r="CL177" s="66"/>
      <c r="CM177" s="66"/>
      <c r="CN177" s="66"/>
      <c r="CO177" s="66"/>
      <c r="CP177" s="66"/>
      <c r="CQ177" s="66"/>
      <c r="CR177" s="66"/>
      <c r="CS177" s="66"/>
      <c r="CT177" s="66"/>
      <c r="CU177" s="66"/>
      <c r="CV177" s="66"/>
      <c r="CW177" s="66"/>
      <c r="CX177" s="66"/>
      <c r="CY177" s="66"/>
      <c r="CZ177" s="66"/>
      <c r="DA177" s="66"/>
      <c r="DB177" s="66"/>
      <c r="DC177" s="66"/>
      <c r="DD177" s="66"/>
      <c r="DE177" s="66"/>
      <c r="DF177" s="66"/>
      <c r="DG177" s="66"/>
      <c r="DH177" s="66"/>
      <c r="DI177" s="66"/>
      <c r="DJ177" s="66"/>
      <c r="DK177" s="66"/>
      <c r="DL177" s="66"/>
      <c r="DM177" s="66"/>
      <c r="DN177" s="66"/>
      <c r="DO177" s="66"/>
      <c r="DP177" s="66"/>
      <c r="DQ177" s="66"/>
      <c r="DR177" s="66"/>
      <c r="DS177" s="66"/>
      <c r="DT177" s="66"/>
      <c r="DU177" s="66"/>
      <c r="DV177" s="66"/>
      <c r="DW177" s="66"/>
      <c r="DX177" s="66"/>
      <c r="DY177" s="66"/>
      <c r="DZ177" s="66"/>
      <c r="EA177" s="66"/>
      <c r="EB177" s="66"/>
      <c r="EC177" s="66"/>
      <c r="ED177" s="66"/>
      <c r="EE177" s="66"/>
      <c r="EF177" s="66"/>
      <c r="EG177" s="66"/>
      <c r="EH177" s="66"/>
      <c r="EI177" s="66"/>
      <c r="EJ177" s="66"/>
      <c r="EK177" s="66"/>
      <c r="EL177" s="66"/>
      <c r="EM177" s="66"/>
      <c r="EN177" s="66"/>
      <c r="EO177" s="66"/>
      <c r="EP177" s="66"/>
      <c r="EQ177" s="66"/>
      <c r="ER177" s="66"/>
      <c r="ES177" s="66"/>
      <c r="ET177" s="66"/>
      <c r="EU177" s="66"/>
      <c r="EV177" s="66"/>
      <c r="EW177" s="66"/>
      <c r="EX177" s="66"/>
      <c r="EY177" s="66"/>
      <c r="EZ177" s="66"/>
      <c r="FA177" s="66"/>
      <c r="FB177" s="66"/>
      <c r="FC177" s="66"/>
      <c r="FD177" s="66"/>
      <c r="FE177" s="66"/>
      <c r="FF177" s="66"/>
      <c r="FG177" s="66"/>
    </row>
    <row r="178" spans="1:163" s="35" customFormat="1" x14ac:dyDescent="0.2">
      <c r="A178" s="59"/>
      <c r="B178" s="60"/>
      <c r="C178" s="60"/>
      <c r="D178" s="124">
        <f>'Step 1. Meteorological Inputs'!D193</f>
        <v>0</v>
      </c>
      <c r="E178" s="20">
        <f>'Step 1. Meteorological Inputs'!E193</f>
        <v>0</v>
      </c>
      <c r="F178" s="141">
        <f>'Step 1. Meteorological Inputs'!F193</f>
        <v>0</v>
      </c>
      <c r="G178" s="124" t="e">
        <f>IF('Step 1. Meteorological Inputs'!L193&lt;'Step 3. Saturation Storage'!H178,'Step 1. Meteorological Inputs'!L193*'Step 2. Crown parameters'!$G$37, 0)</f>
        <v>#DIV/0!</v>
      </c>
      <c r="H178" s="20" t="e">
        <f>IF('Step 1. Meteorological Inputs'!L193&gt;'Step 3. Saturation Storage'!H178, 'Step 2. Crown parameters'!$G$37*'Step 3. Saturation Storage'!H178-'Step 2. Crown parameters'!$K$37, 0)</f>
        <v>#DIV/0!</v>
      </c>
      <c r="I178" s="20" t="e">
        <f>IF('Step 1. Meteorological Inputs'!L193&gt;'Step 3. Saturation Storage'!H178,'Step 1. Meteorological Inputs'!V193*('Step 1. Meteorological Inputs'!L193-'Step 3. Saturation Storage'!H178),0)</f>
        <v>#DIV/0!</v>
      </c>
      <c r="J178" s="20" t="e">
        <f>IF('Step 1. Meteorological Inputs'!L193&gt;'Step 3. Saturation Storage'!H178,'Step 2. Crown parameters'!$K$37, 0 )</f>
        <v>#DIV/0!</v>
      </c>
      <c r="K178" s="141" t="e">
        <f t="shared" si="14"/>
        <v>#DIV/0!</v>
      </c>
      <c r="L178" s="124" t="e">
        <f>IF('Step 1. Meteorological Inputs'!L193&lt;'Step 3. Saturation Storage'!I178,'Step 1. Meteorological Inputs'!L229*'Step 2. Crown parameters'!$G$38, 0)</f>
        <v>#DIV/0!</v>
      </c>
      <c r="M178" s="20" t="e">
        <f>IF('Step 1. Meteorological Inputs'!L193&gt;'Step 3. Saturation Storage'!I178, 'Step 2. Crown parameters'!$G$38*'Step 3. Saturation Storage'!I178-'Step 2. Crown parameters'!$K$38, 0)</f>
        <v>#DIV/0!</v>
      </c>
      <c r="N178" s="20" t="e">
        <f>IF('Step 1. Meteorological Inputs'!L193&gt;'Step 3. Saturation Storage'!I178,'Step 1. Meteorological Inputs'!V193*('Step 1. Meteorological Inputs'!L193-'Step 3. Saturation Storage'!I178),0)</f>
        <v>#DIV/0!</v>
      </c>
      <c r="O178" s="20" t="e">
        <f>IF('Step 1. Meteorological Inputs'!L193&gt;'Step 3. Saturation Storage'!I178,'Step 2. Crown parameters'!$K$38, 0 )</f>
        <v>#DIV/0!</v>
      </c>
      <c r="P178" s="141" t="e">
        <f t="shared" si="15"/>
        <v>#DIV/0!</v>
      </c>
      <c r="Q178" s="124" t="e">
        <f>IF('Step 1. Meteorological Inputs'!L193&lt;'Step 3. Saturation Storage'!J178,'Step 1. Meteorological Inputs'!L193*'Step 2. Crown parameters'!$G$39, 0)</f>
        <v>#DIV/0!</v>
      </c>
      <c r="R178" s="20" t="e">
        <f>IF('Step 1. Meteorological Inputs'!L193&gt;'Step 3. Saturation Storage'!J178, 'Step 2. Crown parameters'!$G$39*'Step 3. Saturation Storage'!J178-'Step 2. Crown parameters'!$K$39, 0)</f>
        <v>#DIV/0!</v>
      </c>
      <c r="S178" s="20" t="e">
        <f>IF('Step 1. Meteorological Inputs'!L193&gt;'Step 3. Saturation Storage'!J178,'Step 1. Meteorological Inputs'!V193*('Step 1. Meteorological Inputs'!L193-'Step 3. Saturation Storage'!J178),0)</f>
        <v>#DIV/0!</v>
      </c>
      <c r="T178" s="20" t="e">
        <f>IF('Step 1. Meteorological Inputs'!L193&gt;'Step 3. Saturation Storage'!J178,'Step 2. Crown parameters'!$K$39, 0 )</f>
        <v>#DIV/0!</v>
      </c>
      <c r="U178" s="141" t="e">
        <f t="shared" si="16"/>
        <v>#DIV/0!</v>
      </c>
      <c r="V178" s="124" t="e">
        <f>IF('Step 1. Meteorological Inputs'!L193&lt;'Step 3. Saturation Storage'!K178,'Step 1. Meteorological Inputs'!L193*'Step 2. Crown parameters'!$G$40, 0)</f>
        <v>#DIV/0!</v>
      </c>
      <c r="W178" s="20" t="e">
        <f>IF('Step 1. Meteorological Inputs'!L193&gt;'Step 3. Saturation Storage'!K178, 'Step 2. Crown parameters'!$G$40*'Step 3. Saturation Storage'!K178-'Step 2. Crown parameters'!$K$40, 0)</f>
        <v>#DIV/0!</v>
      </c>
      <c r="X178" s="20" t="e">
        <f>IF('Step 1. Meteorological Inputs'!L193&gt;'Step 3. Saturation Storage'!K178,'Step 1. Meteorological Inputs'!V193*('Step 1. Meteorological Inputs'!L193-'Step 3. Saturation Storage'!K178),0)</f>
        <v>#DIV/0!</v>
      </c>
      <c r="Y178" s="20" t="e">
        <f>IF('Step 1. Meteorological Inputs'!L193&gt;'Step 3. Saturation Storage'!K178,'Step 2. Crown parameters'!$K$40, 0 )</f>
        <v>#DIV/0!</v>
      </c>
      <c r="Z178" s="141" t="e">
        <f t="shared" si="17"/>
        <v>#DIV/0!</v>
      </c>
      <c r="AA178" s="124" t="e">
        <f>IF('Step 1. Meteorological Inputs'!L193&lt;'Step 3. Saturation Storage'!L178,'Step 1. Meteorological Inputs'!L193*'Step 2. Crown parameters'!$G$41, 0)</f>
        <v>#DIV/0!</v>
      </c>
      <c r="AB178" s="20" t="e">
        <f>IF('Step 1. Meteorological Inputs'!L193&gt;'Step 3. Saturation Storage'!L178, 'Step 2. Crown parameters'!$G$41*'Step 3. Saturation Storage'!L178-'Step 2. Crown parameters'!$K$41, 0)</f>
        <v>#DIV/0!</v>
      </c>
      <c r="AC178" s="20" t="e">
        <f>IF('Step 1. Meteorological Inputs'!L193&gt;'Step 3. Saturation Storage'!L178,'Step 1. Meteorological Inputs'!V193*('Step 1. Meteorological Inputs'!L193-'Step 3. Saturation Storage'!L178),0)</f>
        <v>#DIV/0!</v>
      </c>
      <c r="AD178" s="20" t="e">
        <f>IF('Step 1. Meteorological Inputs'!L193&gt;'Step 3. Saturation Storage'!L178,'Step 2. Crown parameters'!$K$41, 0 )</f>
        <v>#DIV/0!</v>
      </c>
      <c r="AE178" s="141" t="e">
        <f t="shared" si="10"/>
        <v>#DIV/0!</v>
      </c>
      <c r="AF178" s="124" t="e">
        <f>IF('Step 1. Meteorological Inputs'!L193&lt;'Step 3. Saturation Storage'!M178,'Step 1. Meteorological Inputs'!L193*'Step 2. Crown parameters'!$G$42, 0)</f>
        <v>#DIV/0!</v>
      </c>
      <c r="AG178" s="20" t="e">
        <f>IF('Step 1. Meteorological Inputs'!L193&gt;'Step 3. Saturation Storage'!M178, 'Step 2. Crown parameters'!$G$42*'Step 3. Saturation Storage'!M178-'Step 2. Crown parameters'!$K$42, 0)</f>
        <v>#DIV/0!</v>
      </c>
      <c r="AH178" s="20" t="e">
        <f>IF('Step 1. Meteorological Inputs'!L193&gt;'Step 3. Saturation Storage'!M178,'Step 1. Meteorological Inputs'!V193*('Step 1. Meteorological Inputs'!L193-'Step 3. Saturation Storage'!M178),0)</f>
        <v>#DIV/0!</v>
      </c>
      <c r="AI178" s="20" t="e">
        <f>IF('Step 1. Meteorological Inputs'!L193&gt;'Step 3. Saturation Storage'!M178,'Step 2. Crown parameters'!$K$42, 0 )</f>
        <v>#DIV/0!</v>
      </c>
      <c r="AJ178" s="141" t="e">
        <f t="shared" si="12"/>
        <v>#DIV/0!</v>
      </c>
      <c r="AK178" s="66"/>
      <c r="AL178" s="66"/>
      <c r="AM178" s="66"/>
      <c r="AN178" s="66"/>
      <c r="AO178" s="66"/>
      <c r="AP178" s="66"/>
      <c r="AQ178" s="66"/>
      <c r="AR178" s="66"/>
      <c r="AS178" s="66"/>
      <c r="AT178" s="66"/>
      <c r="AU178" s="66"/>
      <c r="AV178" s="66"/>
      <c r="AW178" s="66"/>
      <c r="AX178" s="66"/>
      <c r="AY178" s="66"/>
      <c r="AZ178" s="66"/>
      <c r="BA178" s="66"/>
      <c r="BB178" s="66"/>
      <c r="BC178" s="66"/>
      <c r="BD178" s="66"/>
      <c r="BE178" s="66"/>
      <c r="BF178" s="66"/>
      <c r="BG178" s="66"/>
      <c r="BH178" s="66"/>
      <c r="BI178" s="66"/>
      <c r="BJ178" s="66"/>
      <c r="BK178" s="66"/>
      <c r="BL178" s="66"/>
      <c r="BM178" s="66"/>
      <c r="BN178" s="66"/>
      <c r="BO178" s="66"/>
      <c r="BP178" s="66"/>
      <c r="BQ178" s="66"/>
      <c r="BR178" s="66"/>
      <c r="BS178" s="66"/>
      <c r="BT178" s="66"/>
      <c r="BU178" s="66"/>
      <c r="BV178" s="66"/>
      <c r="BW178" s="66"/>
      <c r="BX178" s="66"/>
      <c r="BY178" s="66"/>
      <c r="BZ178" s="66"/>
      <c r="CA178" s="66"/>
      <c r="CB178" s="66"/>
      <c r="CC178" s="66"/>
      <c r="CD178" s="66"/>
      <c r="CE178" s="66"/>
      <c r="CF178" s="66"/>
      <c r="CG178" s="66"/>
      <c r="CH178" s="66"/>
      <c r="CI178" s="66"/>
      <c r="CJ178" s="66"/>
      <c r="CK178" s="66"/>
      <c r="CL178" s="66"/>
      <c r="CM178" s="66"/>
      <c r="CN178" s="66"/>
      <c r="CO178" s="66"/>
      <c r="CP178" s="66"/>
      <c r="CQ178" s="66"/>
      <c r="CR178" s="66"/>
      <c r="CS178" s="66"/>
      <c r="CT178" s="66"/>
      <c r="CU178" s="66"/>
      <c r="CV178" s="66"/>
      <c r="CW178" s="66"/>
      <c r="CX178" s="66"/>
      <c r="CY178" s="66"/>
      <c r="CZ178" s="66"/>
      <c r="DA178" s="66"/>
      <c r="DB178" s="66"/>
      <c r="DC178" s="66"/>
      <c r="DD178" s="66"/>
      <c r="DE178" s="66"/>
      <c r="DF178" s="66"/>
      <c r="DG178" s="66"/>
      <c r="DH178" s="66"/>
      <c r="DI178" s="66"/>
      <c r="DJ178" s="66"/>
      <c r="DK178" s="66"/>
      <c r="DL178" s="66"/>
      <c r="DM178" s="66"/>
      <c r="DN178" s="66"/>
      <c r="DO178" s="66"/>
      <c r="DP178" s="66"/>
      <c r="DQ178" s="66"/>
      <c r="DR178" s="66"/>
      <c r="DS178" s="66"/>
      <c r="DT178" s="66"/>
      <c r="DU178" s="66"/>
      <c r="DV178" s="66"/>
      <c r="DW178" s="66"/>
      <c r="DX178" s="66"/>
      <c r="DY178" s="66"/>
      <c r="DZ178" s="66"/>
      <c r="EA178" s="66"/>
      <c r="EB178" s="66"/>
      <c r="EC178" s="66"/>
      <c r="ED178" s="66"/>
      <c r="EE178" s="66"/>
      <c r="EF178" s="66"/>
      <c r="EG178" s="66"/>
      <c r="EH178" s="66"/>
      <c r="EI178" s="66"/>
      <c r="EJ178" s="66"/>
      <c r="EK178" s="66"/>
      <c r="EL178" s="66"/>
      <c r="EM178" s="66"/>
      <c r="EN178" s="66"/>
      <c r="EO178" s="66"/>
      <c r="EP178" s="66"/>
      <c r="EQ178" s="66"/>
      <c r="ER178" s="66"/>
      <c r="ES178" s="66"/>
      <c r="ET178" s="66"/>
      <c r="EU178" s="66"/>
      <c r="EV178" s="66"/>
      <c r="EW178" s="66"/>
      <c r="EX178" s="66"/>
      <c r="EY178" s="66"/>
      <c r="EZ178" s="66"/>
      <c r="FA178" s="66"/>
      <c r="FB178" s="66"/>
      <c r="FC178" s="66"/>
      <c r="FD178" s="66"/>
      <c r="FE178" s="66"/>
      <c r="FF178" s="66"/>
      <c r="FG178" s="66"/>
    </row>
    <row r="179" spans="1:163" s="35" customFormat="1" x14ac:dyDescent="0.2">
      <c r="A179" s="59"/>
      <c r="B179" s="60"/>
      <c r="C179" s="60"/>
      <c r="D179" s="124">
        <f>'Step 1. Meteorological Inputs'!D194</f>
        <v>0</v>
      </c>
      <c r="E179" s="20">
        <f>'Step 1. Meteorological Inputs'!E194</f>
        <v>0</v>
      </c>
      <c r="F179" s="141">
        <f>'Step 1. Meteorological Inputs'!F194</f>
        <v>0</v>
      </c>
      <c r="G179" s="124" t="e">
        <f>IF('Step 1. Meteorological Inputs'!L194&lt;'Step 3. Saturation Storage'!H179,'Step 1. Meteorological Inputs'!L194*'Step 2. Crown parameters'!$G$37, 0)</f>
        <v>#DIV/0!</v>
      </c>
      <c r="H179" s="20" t="e">
        <f>IF('Step 1. Meteorological Inputs'!L194&gt;'Step 3. Saturation Storage'!H179, 'Step 2. Crown parameters'!$G$37*'Step 3. Saturation Storage'!H179-'Step 2. Crown parameters'!$K$37, 0)</f>
        <v>#DIV/0!</v>
      </c>
      <c r="I179" s="20" t="e">
        <f>IF('Step 1. Meteorological Inputs'!L194&gt;'Step 3. Saturation Storage'!H179,'Step 1. Meteorological Inputs'!V194*('Step 1. Meteorological Inputs'!L194-'Step 3. Saturation Storage'!H179),0)</f>
        <v>#DIV/0!</v>
      </c>
      <c r="J179" s="20" t="e">
        <f>IF('Step 1. Meteorological Inputs'!L194&gt;'Step 3. Saturation Storage'!H179,'Step 2. Crown parameters'!$K$37, 0 )</f>
        <v>#DIV/0!</v>
      </c>
      <c r="K179" s="141" t="e">
        <f t="shared" si="14"/>
        <v>#DIV/0!</v>
      </c>
      <c r="L179" s="124" t="e">
        <f>IF('Step 1. Meteorological Inputs'!L194&lt;'Step 3. Saturation Storage'!I179,'Step 1. Meteorological Inputs'!L230*'Step 2. Crown parameters'!$G$38, 0)</f>
        <v>#DIV/0!</v>
      </c>
      <c r="M179" s="20" t="e">
        <f>IF('Step 1. Meteorological Inputs'!L194&gt;'Step 3. Saturation Storage'!I179, 'Step 2. Crown parameters'!$G$38*'Step 3. Saturation Storage'!I179-'Step 2. Crown parameters'!$K$38, 0)</f>
        <v>#DIV/0!</v>
      </c>
      <c r="N179" s="20" t="e">
        <f>IF('Step 1. Meteorological Inputs'!L194&gt;'Step 3. Saturation Storage'!I179,'Step 1. Meteorological Inputs'!V194*('Step 1. Meteorological Inputs'!L194-'Step 3. Saturation Storage'!I179),0)</f>
        <v>#DIV/0!</v>
      </c>
      <c r="O179" s="20" t="e">
        <f>IF('Step 1. Meteorological Inputs'!L194&gt;'Step 3. Saturation Storage'!I179,'Step 2. Crown parameters'!$K$38, 0 )</f>
        <v>#DIV/0!</v>
      </c>
      <c r="P179" s="141" t="e">
        <f t="shared" si="15"/>
        <v>#DIV/0!</v>
      </c>
      <c r="Q179" s="124" t="e">
        <f>IF('Step 1. Meteorological Inputs'!L194&lt;'Step 3. Saturation Storage'!J179,'Step 1. Meteorological Inputs'!L194*'Step 2. Crown parameters'!$G$39, 0)</f>
        <v>#DIV/0!</v>
      </c>
      <c r="R179" s="20" t="e">
        <f>IF('Step 1. Meteorological Inputs'!L194&gt;'Step 3. Saturation Storage'!J179, 'Step 2. Crown parameters'!$G$39*'Step 3. Saturation Storage'!J179-'Step 2. Crown parameters'!$K$39, 0)</f>
        <v>#DIV/0!</v>
      </c>
      <c r="S179" s="20" t="e">
        <f>IF('Step 1. Meteorological Inputs'!L194&gt;'Step 3. Saturation Storage'!J179,'Step 1. Meteorological Inputs'!V194*('Step 1. Meteorological Inputs'!L194-'Step 3. Saturation Storage'!J179),0)</f>
        <v>#DIV/0!</v>
      </c>
      <c r="T179" s="20" t="e">
        <f>IF('Step 1. Meteorological Inputs'!L194&gt;'Step 3. Saturation Storage'!J179,'Step 2. Crown parameters'!$K$39, 0 )</f>
        <v>#DIV/0!</v>
      </c>
      <c r="U179" s="141" t="e">
        <f t="shared" si="16"/>
        <v>#DIV/0!</v>
      </c>
      <c r="V179" s="124" t="e">
        <f>IF('Step 1. Meteorological Inputs'!L194&lt;'Step 3. Saturation Storage'!K179,'Step 1. Meteorological Inputs'!L194*'Step 2. Crown parameters'!$G$40, 0)</f>
        <v>#DIV/0!</v>
      </c>
      <c r="W179" s="20" t="e">
        <f>IF('Step 1. Meteorological Inputs'!L194&gt;'Step 3. Saturation Storage'!K179, 'Step 2. Crown parameters'!$G$40*'Step 3. Saturation Storage'!K179-'Step 2. Crown parameters'!$K$40, 0)</f>
        <v>#DIV/0!</v>
      </c>
      <c r="X179" s="20" t="e">
        <f>IF('Step 1. Meteorological Inputs'!L194&gt;'Step 3. Saturation Storage'!K179,'Step 1. Meteorological Inputs'!V194*('Step 1. Meteorological Inputs'!L194-'Step 3. Saturation Storage'!K179),0)</f>
        <v>#DIV/0!</v>
      </c>
      <c r="Y179" s="20" t="e">
        <f>IF('Step 1. Meteorological Inputs'!L194&gt;'Step 3. Saturation Storage'!K179,'Step 2. Crown parameters'!$K$40, 0 )</f>
        <v>#DIV/0!</v>
      </c>
      <c r="Z179" s="141" t="e">
        <f t="shared" si="17"/>
        <v>#DIV/0!</v>
      </c>
      <c r="AA179" s="124" t="e">
        <f>IF('Step 1. Meteorological Inputs'!L194&lt;'Step 3. Saturation Storage'!L179,'Step 1. Meteorological Inputs'!L194*'Step 2. Crown parameters'!$G$41, 0)</f>
        <v>#DIV/0!</v>
      </c>
      <c r="AB179" s="20" t="e">
        <f>IF('Step 1. Meteorological Inputs'!L194&gt;'Step 3. Saturation Storage'!L179, 'Step 2. Crown parameters'!$G$41*'Step 3. Saturation Storage'!L179-'Step 2. Crown parameters'!$K$41, 0)</f>
        <v>#DIV/0!</v>
      </c>
      <c r="AC179" s="20" t="e">
        <f>IF('Step 1. Meteorological Inputs'!L194&gt;'Step 3. Saturation Storage'!L179,'Step 1. Meteorological Inputs'!V194*('Step 1. Meteorological Inputs'!L194-'Step 3. Saturation Storage'!L179),0)</f>
        <v>#DIV/0!</v>
      </c>
      <c r="AD179" s="20" t="e">
        <f>IF('Step 1. Meteorological Inputs'!L194&gt;'Step 3. Saturation Storage'!L179,'Step 2. Crown parameters'!$K$41, 0 )</f>
        <v>#DIV/0!</v>
      </c>
      <c r="AE179" s="141" t="e">
        <f t="shared" si="10"/>
        <v>#DIV/0!</v>
      </c>
      <c r="AF179" s="124" t="e">
        <f>IF('Step 1. Meteorological Inputs'!L194&lt;'Step 3. Saturation Storage'!M179,'Step 1. Meteorological Inputs'!L194*'Step 2. Crown parameters'!$G$42, 0)</f>
        <v>#DIV/0!</v>
      </c>
      <c r="AG179" s="20" t="e">
        <f>IF('Step 1. Meteorological Inputs'!L194&gt;'Step 3. Saturation Storage'!M179, 'Step 2. Crown parameters'!$G$42*'Step 3. Saturation Storage'!M179-'Step 2. Crown parameters'!$K$42, 0)</f>
        <v>#DIV/0!</v>
      </c>
      <c r="AH179" s="20" t="e">
        <f>IF('Step 1. Meteorological Inputs'!L194&gt;'Step 3. Saturation Storage'!M179,'Step 1. Meteorological Inputs'!V194*('Step 1. Meteorological Inputs'!L194-'Step 3. Saturation Storage'!M179),0)</f>
        <v>#DIV/0!</v>
      </c>
      <c r="AI179" s="20" t="e">
        <f>IF('Step 1. Meteorological Inputs'!L194&gt;'Step 3. Saturation Storage'!M179,'Step 2. Crown parameters'!$K$42, 0 )</f>
        <v>#DIV/0!</v>
      </c>
      <c r="AJ179" s="141" t="e">
        <f t="shared" si="12"/>
        <v>#DIV/0!</v>
      </c>
      <c r="AK179" s="66"/>
      <c r="AL179" s="66"/>
      <c r="AM179" s="66"/>
      <c r="AN179" s="66"/>
      <c r="AO179" s="66"/>
      <c r="AP179" s="66"/>
      <c r="AQ179" s="66"/>
      <c r="AR179" s="66"/>
      <c r="AS179" s="66"/>
      <c r="AT179" s="66"/>
      <c r="AU179" s="66"/>
      <c r="AV179" s="66"/>
      <c r="AW179" s="66"/>
      <c r="AX179" s="66"/>
      <c r="AY179" s="66"/>
      <c r="AZ179" s="66"/>
      <c r="BA179" s="66"/>
      <c r="BB179" s="66"/>
      <c r="BC179" s="66"/>
      <c r="BD179" s="66"/>
      <c r="BE179" s="66"/>
      <c r="BF179" s="66"/>
      <c r="BG179" s="66"/>
      <c r="BH179" s="66"/>
      <c r="BI179" s="66"/>
      <c r="BJ179" s="66"/>
      <c r="BK179" s="66"/>
      <c r="BL179" s="66"/>
      <c r="BM179" s="66"/>
      <c r="BN179" s="66"/>
      <c r="BO179" s="66"/>
      <c r="BP179" s="66"/>
      <c r="BQ179" s="66"/>
      <c r="BR179" s="66"/>
      <c r="BS179" s="66"/>
      <c r="BT179" s="66"/>
      <c r="BU179" s="66"/>
      <c r="BV179" s="66"/>
      <c r="BW179" s="66"/>
      <c r="BX179" s="66"/>
      <c r="BY179" s="66"/>
      <c r="BZ179" s="66"/>
      <c r="CA179" s="66"/>
      <c r="CB179" s="66"/>
      <c r="CC179" s="66"/>
      <c r="CD179" s="66"/>
      <c r="CE179" s="66"/>
      <c r="CF179" s="66"/>
      <c r="CG179" s="66"/>
      <c r="CH179" s="66"/>
      <c r="CI179" s="66"/>
      <c r="CJ179" s="66"/>
      <c r="CK179" s="66"/>
      <c r="CL179" s="66"/>
      <c r="CM179" s="66"/>
      <c r="CN179" s="66"/>
      <c r="CO179" s="66"/>
      <c r="CP179" s="66"/>
      <c r="CQ179" s="66"/>
      <c r="CR179" s="66"/>
      <c r="CS179" s="66"/>
      <c r="CT179" s="66"/>
      <c r="CU179" s="66"/>
      <c r="CV179" s="66"/>
      <c r="CW179" s="66"/>
      <c r="CX179" s="66"/>
      <c r="CY179" s="66"/>
      <c r="CZ179" s="66"/>
      <c r="DA179" s="66"/>
      <c r="DB179" s="66"/>
      <c r="DC179" s="66"/>
      <c r="DD179" s="66"/>
      <c r="DE179" s="66"/>
      <c r="DF179" s="66"/>
      <c r="DG179" s="66"/>
      <c r="DH179" s="66"/>
      <c r="DI179" s="66"/>
      <c r="DJ179" s="66"/>
      <c r="DK179" s="66"/>
      <c r="DL179" s="66"/>
      <c r="DM179" s="66"/>
      <c r="DN179" s="66"/>
      <c r="DO179" s="66"/>
      <c r="DP179" s="66"/>
      <c r="DQ179" s="66"/>
      <c r="DR179" s="66"/>
      <c r="DS179" s="66"/>
      <c r="DT179" s="66"/>
      <c r="DU179" s="66"/>
      <c r="DV179" s="66"/>
      <c r="DW179" s="66"/>
      <c r="DX179" s="66"/>
      <c r="DY179" s="66"/>
      <c r="DZ179" s="66"/>
      <c r="EA179" s="66"/>
      <c r="EB179" s="66"/>
      <c r="EC179" s="66"/>
      <c r="ED179" s="66"/>
      <c r="EE179" s="66"/>
      <c r="EF179" s="66"/>
      <c r="EG179" s="66"/>
      <c r="EH179" s="66"/>
      <c r="EI179" s="66"/>
      <c r="EJ179" s="66"/>
      <c r="EK179" s="66"/>
      <c r="EL179" s="66"/>
      <c r="EM179" s="66"/>
      <c r="EN179" s="66"/>
      <c r="EO179" s="66"/>
      <c r="EP179" s="66"/>
      <c r="EQ179" s="66"/>
      <c r="ER179" s="66"/>
      <c r="ES179" s="66"/>
      <c r="ET179" s="66"/>
      <c r="EU179" s="66"/>
      <c r="EV179" s="66"/>
      <c r="EW179" s="66"/>
      <c r="EX179" s="66"/>
      <c r="EY179" s="66"/>
      <c r="EZ179" s="66"/>
      <c r="FA179" s="66"/>
      <c r="FB179" s="66"/>
      <c r="FC179" s="66"/>
      <c r="FD179" s="66"/>
      <c r="FE179" s="66"/>
      <c r="FF179" s="66"/>
      <c r="FG179" s="66"/>
    </row>
    <row r="180" spans="1:163" s="35" customFormat="1" x14ac:dyDescent="0.2">
      <c r="A180" s="59"/>
      <c r="B180" s="60"/>
      <c r="C180" s="60"/>
      <c r="D180" s="124">
        <f>'Step 1. Meteorological Inputs'!D195</f>
        <v>0</v>
      </c>
      <c r="E180" s="20">
        <f>'Step 1. Meteorological Inputs'!E195</f>
        <v>0</v>
      </c>
      <c r="F180" s="141">
        <f>'Step 1. Meteorological Inputs'!F195</f>
        <v>0</v>
      </c>
      <c r="G180" s="124" t="e">
        <f>IF('Step 1. Meteorological Inputs'!L195&lt;'Step 3. Saturation Storage'!H180,'Step 1. Meteorological Inputs'!L195*'Step 2. Crown parameters'!$G$37, 0)</f>
        <v>#DIV/0!</v>
      </c>
      <c r="H180" s="20" t="e">
        <f>IF('Step 1. Meteorological Inputs'!L195&gt;'Step 3. Saturation Storage'!H180, 'Step 2. Crown parameters'!$G$37*'Step 3. Saturation Storage'!H180-'Step 2. Crown parameters'!$K$37, 0)</f>
        <v>#DIV/0!</v>
      </c>
      <c r="I180" s="20" t="e">
        <f>IF('Step 1. Meteorological Inputs'!L195&gt;'Step 3. Saturation Storage'!H180,'Step 1. Meteorological Inputs'!V195*('Step 1. Meteorological Inputs'!L195-'Step 3. Saturation Storage'!H180),0)</f>
        <v>#DIV/0!</v>
      </c>
      <c r="J180" s="20" t="e">
        <f>IF('Step 1. Meteorological Inputs'!L195&gt;'Step 3. Saturation Storage'!H180,'Step 2. Crown parameters'!$K$37, 0 )</f>
        <v>#DIV/0!</v>
      </c>
      <c r="K180" s="141" t="e">
        <f t="shared" si="14"/>
        <v>#DIV/0!</v>
      </c>
      <c r="L180" s="124" t="e">
        <f>IF('Step 1. Meteorological Inputs'!L195&lt;'Step 3. Saturation Storage'!I180,'Step 1. Meteorological Inputs'!L231*'Step 2. Crown parameters'!$G$38, 0)</f>
        <v>#DIV/0!</v>
      </c>
      <c r="M180" s="20" t="e">
        <f>IF('Step 1. Meteorological Inputs'!L195&gt;'Step 3. Saturation Storage'!I180, 'Step 2. Crown parameters'!$G$38*'Step 3. Saturation Storage'!I180-'Step 2. Crown parameters'!$K$38, 0)</f>
        <v>#DIV/0!</v>
      </c>
      <c r="N180" s="20" t="e">
        <f>IF('Step 1. Meteorological Inputs'!L195&gt;'Step 3. Saturation Storage'!I180,'Step 1. Meteorological Inputs'!V195*('Step 1. Meteorological Inputs'!L195-'Step 3. Saturation Storage'!I180),0)</f>
        <v>#DIV/0!</v>
      </c>
      <c r="O180" s="20" t="e">
        <f>IF('Step 1. Meteorological Inputs'!L195&gt;'Step 3. Saturation Storage'!I180,'Step 2. Crown parameters'!$K$38, 0 )</f>
        <v>#DIV/0!</v>
      </c>
      <c r="P180" s="141" t="e">
        <f t="shared" si="15"/>
        <v>#DIV/0!</v>
      </c>
      <c r="Q180" s="124" t="e">
        <f>IF('Step 1. Meteorological Inputs'!L195&lt;'Step 3. Saturation Storage'!J180,'Step 1. Meteorological Inputs'!L195*'Step 2. Crown parameters'!$G$39, 0)</f>
        <v>#DIV/0!</v>
      </c>
      <c r="R180" s="20" t="e">
        <f>IF('Step 1. Meteorological Inputs'!L195&gt;'Step 3. Saturation Storage'!J180, 'Step 2. Crown parameters'!$G$39*'Step 3. Saturation Storage'!J180-'Step 2. Crown parameters'!$K$39, 0)</f>
        <v>#DIV/0!</v>
      </c>
      <c r="S180" s="20" t="e">
        <f>IF('Step 1. Meteorological Inputs'!L195&gt;'Step 3. Saturation Storage'!J180,'Step 1. Meteorological Inputs'!V195*('Step 1. Meteorological Inputs'!L195-'Step 3. Saturation Storage'!J180),0)</f>
        <v>#DIV/0!</v>
      </c>
      <c r="T180" s="20" t="e">
        <f>IF('Step 1. Meteorological Inputs'!L195&gt;'Step 3. Saturation Storage'!J180,'Step 2. Crown parameters'!$K$39, 0 )</f>
        <v>#DIV/0!</v>
      </c>
      <c r="U180" s="141" t="e">
        <f t="shared" si="16"/>
        <v>#DIV/0!</v>
      </c>
      <c r="V180" s="124" t="e">
        <f>IF('Step 1. Meteorological Inputs'!L195&lt;'Step 3. Saturation Storage'!K180,'Step 1. Meteorological Inputs'!L195*'Step 2. Crown parameters'!$G$40, 0)</f>
        <v>#DIV/0!</v>
      </c>
      <c r="W180" s="20" t="e">
        <f>IF('Step 1. Meteorological Inputs'!L195&gt;'Step 3. Saturation Storage'!K180, 'Step 2. Crown parameters'!$G$40*'Step 3. Saturation Storage'!K180-'Step 2. Crown parameters'!$K$40, 0)</f>
        <v>#DIV/0!</v>
      </c>
      <c r="X180" s="20" t="e">
        <f>IF('Step 1. Meteorological Inputs'!L195&gt;'Step 3. Saturation Storage'!K180,'Step 1. Meteorological Inputs'!V195*('Step 1. Meteorological Inputs'!L195-'Step 3. Saturation Storage'!K180),0)</f>
        <v>#DIV/0!</v>
      </c>
      <c r="Y180" s="20" t="e">
        <f>IF('Step 1. Meteorological Inputs'!L195&gt;'Step 3. Saturation Storage'!K180,'Step 2. Crown parameters'!$K$40, 0 )</f>
        <v>#DIV/0!</v>
      </c>
      <c r="Z180" s="141" t="e">
        <f t="shared" si="17"/>
        <v>#DIV/0!</v>
      </c>
      <c r="AA180" s="124" t="e">
        <f>IF('Step 1. Meteorological Inputs'!L195&lt;'Step 3. Saturation Storage'!L180,'Step 1. Meteorological Inputs'!L195*'Step 2. Crown parameters'!$G$41, 0)</f>
        <v>#DIV/0!</v>
      </c>
      <c r="AB180" s="20" t="e">
        <f>IF('Step 1. Meteorological Inputs'!L195&gt;'Step 3. Saturation Storage'!L180, 'Step 2. Crown parameters'!$G$41*'Step 3. Saturation Storage'!L180-'Step 2. Crown parameters'!$K$41, 0)</f>
        <v>#DIV/0!</v>
      </c>
      <c r="AC180" s="20" t="e">
        <f>IF('Step 1. Meteorological Inputs'!L195&gt;'Step 3. Saturation Storage'!L180,'Step 1. Meteorological Inputs'!V195*('Step 1. Meteorological Inputs'!L195-'Step 3. Saturation Storage'!L180),0)</f>
        <v>#DIV/0!</v>
      </c>
      <c r="AD180" s="20" t="e">
        <f>IF('Step 1. Meteorological Inputs'!L195&gt;'Step 3. Saturation Storage'!L180,'Step 2. Crown parameters'!$K$41, 0 )</f>
        <v>#DIV/0!</v>
      </c>
      <c r="AE180" s="141" t="e">
        <f t="shared" si="10"/>
        <v>#DIV/0!</v>
      </c>
      <c r="AF180" s="124" t="e">
        <f>IF('Step 1. Meteorological Inputs'!L195&lt;'Step 3. Saturation Storage'!M180,'Step 1. Meteorological Inputs'!L195*'Step 2. Crown parameters'!$G$42, 0)</f>
        <v>#DIV/0!</v>
      </c>
      <c r="AG180" s="20" t="e">
        <f>IF('Step 1. Meteorological Inputs'!L195&gt;'Step 3. Saturation Storage'!M180, 'Step 2. Crown parameters'!$G$42*'Step 3. Saturation Storage'!M180-'Step 2. Crown parameters'!$K$42, 0)</f>
        <v>#DIV/0!</v>
      </c>
      <c r="AH180" s="20" t="e">
        <f>IF('Step 1. Meteorological Inputs'!L195&gt;'Step 3. Saturation Storage'!M180,'Step 1. Meteorological Inputs'!V195*('Step 1. Meteorological Inputs'!L195-'Step 3. Saturation Storage'!M180),0)</f>
        <v>#DIV/0!</v>
      </c>
      <c r="AI180" s="20" t="e">
        <f>IF('Step 1. Meteorological Inputs'!L195&gt;'Step 3. Saturation Storage'!M180,'Step 2. Crown parameters'!$K$42, 0 )</f>
        <v>#DIV/0!</v>
      </c>
      <c r="AJ180" s="141" t="e">
        <f t="shared" si="12"/>
        <v>#DIV/0!</v>
      </c>
      <c r="AK180" s="66"/>
      <c r="AL180" s="66"/>
      <c r="AM180" s="66"/>
      <c r="AN180" s="66"/>
      <c r="AO180" s="66"/>
      <c r="AP180" s="66"/>
      <c r="AQ180" s="66"/>
      <c r="AR180" s="66"/>
      <c r="AS180" s="66"/>
      <c r="AT180" s="66"/>
      <c r="AU180" s="66"/>
      <c r="AV180" s="66"/>
      <c r="AW180" s="66"/>
      <c r="AX180" s="66"/>
      <c r="AY180" s="66"/>
      <c r="AZ180" s="66"/>
      <c r="BA180" s="66"/>
      <c r="BB180" s="66"/>
      <c r="BC180" s="66"/>
      <c r="BD180" s="66"/>
      <c r="BE180" s="66"/>
      <c r="BF180" s="66"/>
      <c r="BG180" s="66"/>
      <c r="BH180" s="66"/>
      <c r="BI180" s="66"/>
      <c r="BJ180" s="66"/>
      <c r="BK180" s="66"/>
      <c r="BL180" s="66"/>
      <c r="BM180" s="66"/>
      <c r="BN180" s="66"/>
      <c r="BO180" s="66"/>
      <c r="BP180" s="66"/>
      <c r="BQ180" s="66"/>
      <c r="BR180" s="66"/>
      <c r="BS180" s="66"/>
      <c r="BT180" s="66"/>
      <c r="BU180" s="66"/>
      <c r="BV180" s="66"/>
      <c r="BW180" s="66"/>
      <c r="BX180" s="66"/>
      <c r="BY180" s="66"/>
      <c r="BZ180" s="66"/>
      <c r="CA180" s="66"/>
      <c r="CB180" s="66"/>
      <c r="CC180" s="66"/>
      <c r="CD180" s="66"/>
      <c r="CE180" s="66"/>
      <c r="CF180" s="66"/>
      <c r="CG180" s="66"/>
      <c r="CH180" s="66"/>
      <c r="CI180" s="66"/>
      <c r="CJ180" s="66"/>
      <c r="CK180" s="66"/>
      <c r="CL180" s="66"/>
      <c r="CM180" s="66"/>
      <c r="CN180" s="66"/>
      <c r="CO180" s="66"/>
      <c r="CP180" s="66"/>
      <c r="CQ180" s="66"/>
      <c r="CR180" s="66"/>
      <c r="CS180" s="66"/>
      <c r="CT180" s="66"/>
      <c r="CU180" s="66"/>
      <c r="CV180" s="66"/>
      <c r="CW180" s="66"/>
      <c r="CX180" s="66"/>
      <c r="CY180" s="66"/>
      <c r="CZ180" s="66"/>
      <c r="DA180" s="66"/>
      <c r="DB180" s="66"/>
      <c r="DC180" s="66"/>
      <c r="DD180" s="66"/>
      <c r="DE180" s="66"/>
      <c r="DF180" s="66"/>
      <c r="DG180" s="66"/>
      <c r="DH180" s="66"/>
      <c r="DI180" s="66"/>
      <c r="DJ180" s="66"/>
      <c r="DK180" s="66"/>
      <c r="DL180" s="66"/>
      <c r="DM180" s="66"/>
      <c r="DN180" s="66"/>
      <c r="DO180" s="66"/>
      <c r="DP180" s="66"/>
      <c r="DQ180" s="66"/>
      <c r="DR180" s="66"/>
      <c r="DS180" s="66"/>
      <c r="DT180" s="66"/>
      <c r="DU180" s="66"/>
      <c r="DV180" s="66"/>
      <c r="DW180" s="66"/>
      <c r="DX180" s="66"/>
      <c r="DY180" s="66"/>
      <c r="DZ180" s="66"/>
      <c r="EA180" s="66"/>
      <c r="EB180" s="66"/>
      <c r="EC180" s="66"/>
      <c r="ED180" s="66"/>
      <c r="EE180" s="66"/>
      <c r="EF180" s="66"/>
      <c r="EG180" s="66"/>
      <c r="EH180" s="66"/>
      <c r="EI180" s="66"/>
      <c r="EJ180" s="66"/>
      <c r="EK180" s="66"/>
      <c r="EL180" s="66"/>
      <c r="EM180" s="66"/>
      <c r="EN180" s="66"/>
      <c r="EO180" s="66"/>
      <c r="EP180" s="66"/>
      <c r="EQ180" s="66"/>
      <c r="ER180" s="66"/>
      <c r="ES180" s="66"/>
      <c r="ET180" s="66"/>
      <c r="EU180" s="66"/>
      <c r="EV180" s="66"/>
      <c r="EW180" s="66"/>
      <c r="EX180" s="66"/>
      <c r="EY180" s="66"/>
      <c r="EZ180" s="66"/>
      <c r="FA180" s="66"/>
      <c r="FB180" s="66"/>
      <c r="FC180" s="66"/>
      <c r="FD180" s="66"/>
      <c r="FE180" s="66"/>
      <c r="FF180" s="66"/>
      <c r="FG180" s="66"/>
    </row>
    <row r="181" spans="1:163" s="35" customFormat="1" x14ac:dyDescent="0.2">
      <c r="A181" s="59"/>
      <c r="B181" s="60"/>
      <c r="C181" s="60"/>
      <c r="D181" s="124">
        <f>'Step 1. Meteorological Inputs'!D196</f>
        <v>0</v>
      </c>
      <c r="E181" s="20">
        <f>'Step 1. Meteorological Inputs'!E196</f>
        <v>0</v>
      </c>
      <c r="F181" s="141">
        <f>'Step 1. Meteorological Inputs'!F196</f>
        <v>0</v>
      </c>
      <c r="G181" s="124" t="e">
        <f>IF('Step 1. Meteorological Inputs'!L196&lt;'Step 3. Saturation Storage'!H181,'Step 1. Meteorological Inputs'!L196*'Step 2. Crown parameters'!$G$37, 0)</f>
        <v>#DIV/0!</v>
      </c>
      <c r="H181" s="20" t="e">
        <f>IF('Step 1. Meteorological Inputs'!L196&gt;'Step 3. Saturation Storage'!H181, 'Step 2. Crown parameters'!$G$37*'Step 3. Saturation Storage'!H181-'Step 2. Crown parameters'!$K$37, 0)</f>
        <v>#DIV/0!</v>
      </c>
      <c r="I181" s="20" t="e">
        <f>IF('Step 1. Meteorological Inputs'!L196&gt;'Step 3. Saturation Storage'!H181,'Step 1. Meteorological Inputs'!V196*('Step 1. Meteorological Inputs'!L196-'Step 3. Saturation Storage'!H181),0)</f>
        <v>#DIV/0!</v>
      </c>
      <c r="J181" s="20" t="e">
        <f>IF('Step 1. Meteorological Inputs'!L196&gt;'Step 3. Saturation Storage'!H181,'Step 2. Crown parameters'!$K$37, 0 )</f>
        <v>#DIV/0!</v>
      </c>
      <c r="K181" s="141" t="e">
        <f t="shared" si="14"/>
        <v>#DIV/0!</v>
      </c>
      <c r="L181" s="124" t="e">
        <f>IF('Step 1. Meteorological Inputs'!L196&lt;'Step 3. Saturation Storage'!I181,'Step 1. Meteorological Inputs'!L232*'Step 2. Crown parameters'!$G$38, 0)</f>
        <v>#DIV/0!</v>
      </c>
      <c r="M181" s="20" t="e">
        <f>IF('Step 1. Meteorological Inputs'!L196&gt;'Step 3. Saturation Storage'!I181, 'Step 2. Crown parameters'!$G$38*'Step 3. Saturation Storage'!I181-'Step 2. Crown parameters'!$K$38, 0)</f>
        <v>#DIV/0!</v>
      </c>
      <c r="N181" s="20" t="e">
        <f>IF('Step 1. Meteorological Inputs'!L196&gt;'Step 3. Saturation Storage'!I181,'Step 1. Meteorological Inputs'!V196*('Step 1. Meteorological Inputs'!L196-'Step 3. Saturation Storage'!I181),0)</f>
        <v>#DIV/0!</v>
      </c>
      <c r="O181" s="20" t="e">
        <f>IF('Step 1. Meteorological Inputs'!L196&gt;'Step 3. Saturation Storage'!I181,'Step 2. Crown parameters'!$K$38, 0 )</f>
        <v>#DIV/0!</v>
      </c>
      <c r="P181" s="141" t="e">
        <f t="shared" si="15"/>
        <v>#DIV/0!</v>
      </c>
      <c r="Q181" s="124" t="e">
        <f>IF('Step 1. Meteorological Inputs'!L196&lt;'Step 3. Saturation Storage'!J181,'Step 1. Meteorological Inputs'!L196*'Step 2. Crown parameters'!$G$39, 0)</f>
        <v>#DIV/0!</v>
      </c>
      <c r="R181" s="20" t="e">
        <f>IF('Step 1. Meteorological Inputs'!L196&gt;'Step 3. Saturation Storage'!J181, 'Step 2. Crown parameters'!$G$39*'Step 3. Saturation Storage'!J181-'Step 2. Crown parameters'!$K$39, 0)</f>
        <v>#DIV/0!</v>
      </c>
      <c r="S181" s="20" t="e">
        <f>IF('Step 1. Meteorological Inputs'!L196&gt;'Step 3. Saturation Storage'!J181,'Step 1. Meteorological Inputs'!V196*('Step 1. Meteorological Inputs'!L196-'Step 3. Saturation Storage'!J181),0)</f>
        <v>#DIV/0!</v>
      </c>
      <c r="T181" s="20" t="e">
        <f>IF('Step 1. Meteorological Inputs'!L196&gt;'Step 3. Saturation Storage'!J181,'Step 2. Crown parameters'!$K$39, 0 )</f>
        <v>#DIV/0!</v>
      </c>
      <c r="U181" s="141" t="e">
        <f t="shared" si="16"/>
        <v>#DIV/0!</v>
      </c>
      <c r="V181" s="124" t="e">
        <f>IF('Step 1. Meteorological Inputs'!L196&lt;'Step 3. Saturation Storage'!K181,'Step 1. Meteorological Inputs'!L196*'Step 2. Crown parameters'!$G$40, 0)</f>
        <v>#DIV/0!</v>
      </c>
      <c r="W181" s="20" t="e">
        <f>IF('Step 1. Meteorological Inputs'!L196&gt;'Step 3. Saturation Storage'!K181, 'Step 2. Crown parameters'!$G$40*'Step 3. Saturation Storage'!K181-'Step 2. Crown parameters'!$K$40, 0)</f>
        <v>#DIV/0!</v>
      </c>
      <c r="X181" s="20" t="e">
        <f>IF('Step 1. Meteorological Inputs'!L196&gt;'Step 3. Saturation Storage'!K181,'Step 1. Meteorological Inputs'!V196*('Step 1. Meteorological Inputs'!L196-'Step 3. Saturation Storage'!K181),0)</f>
        <v>#DIV/0!</v>
      </c>
      <c r="Y181" s="20" t="e">
        <f>IF('Step 1. Meteorological Inputs'!L196&gt;'Step 3. Saturation Storage'!K181,'Step 2. Crown parameters'!$K$40, 0 )</f>
        <v>#DIV/0!</v>
      </c>
      <c r="Z181" s="141" t="e">
        <f t="shared" si="17"/>
        <v>#DIV/0!</v>
      </c>
      <c r="AA181" s="124" t="e">
        <f>IF('Step 1. Meteorological Inputs'!L196&lt;'Step 3. Saturation Storage'!L181,'Step 1. Meteorological Inputs'!L196*'Step 2. Crown parameters'!$G$41, 0)</f>
        <v>#DIV/0!</v>
      </c>
      <c r="AB181" s="20" t="e">
        <f>IF('Step 1. Meteorological Inputs'!L196&gt;'Step 3. Saturation Storage'!L181, 'Step 2. Crown parameters'!$G$41*'Step 3. Saturation Storage'!L181-'Step 2. Crown parameters'!$K$41, 0)</f>
        <v>#DIV/0!</v>
      </c>
      <c r="AC181" s="20" t="e">
        <f>IF('Step 1. Meteorological Inputs'!L196&gt;'Step 3. Saturation Storage'!L181,'Step 1. Meteorological Inputs'!V196*('Step 1. Meteorological Inputs'!L196-'Step 3. Saturation Storage'!L181),0)</f>
        <v>#DIV/0!</v>
      </c>
      <c r="AD181" s="20" t="e">
        <f>IF('Step 1. Meteorological Inputs'!L196&gt;'Step 3. Saturation Storage'!L181,'Step 2. Crown parameters'!$K$41, 0 )</f>
        <v>#DIV/0!</v>
      </c>
      <c r="AE181" s="141" t="e">
        <f t="shared" si="10"/>
        <v>#DIV/0!</v>
      </c>
      <c r="AF181" s="124" t="e">
        <f>IF('Step 1. Meteorological Inputs'!L196&lt;'Step 3. Saturation Storage'!M181,'Step 1. Meteorological Inputs'!L196*'Step 2. Crown parameters'!$G$42, 0)</f>
        <v>#DIV/0!</v>
      </c>
      <c r="AG181" s="20" t="e">
        <f>IF('Step 1. Meteorological Inputs'!L196&gt;'Step 3. Saturation Storage'!M181, 'Step 2. Crown parameters'!$G$42*'Step 3. Saturation Storage'!M181-'Step 2. Crown parameters'!$K$42, 0)</f>
        <v>#DIV/0!</v>
      </c>
      <c r="AH181" s="20" t="e">
        <f>IF('Step 1. Meteorological Inputs'!L196&gt;'Step 3. Saturation Storage'!M181,'Step 1. Meteorological Inputs'!V196*('Step 1. Meteorological Inputs'!L196-'Step 3. Saturation Storage'!M181),0)</f>
        <v>#DIV/0!</v>
      </c>
      <c r="AI181" s="20" t="e">
        <f>IF('Step 1. Meteorological Inputs'!L196&gt;'Step 3. Saturation Storage'!M181,'Step 2. Crown parameters'!$K$42, 0 )</f>
        <v>#DIV/0!</v>
      </c>
      <c r="AJ181" s="141" t="e">
        <f t="shared" si="12"/>
        <v>#DIV/0!</v>
      </c>
      <c r="AK181" s="66"/>
      <c r="AL181" s="66"/>
      <c r="AM181" s="66"/>
      <c r="AN181" s="66"/>
      <c r="AO181" s="66"/>
      <c r="AP181" s="66"/>
      <c r="AQ181" s="66"/>
      <c r="AR181" s="66"/>
      <c r="AS181" s="66"/>
      <c r="AT181" s="66"/>
      <c r="AU181" s="66"/>
      <c r="AV181" s="66"/>
      <c r="AW181" s="66"/>
      <c r="AX181" s="66"/>
      <c r="AY181" s="66"/>
      <c r="AZ181" s="66"/>
      <c r="BA181" s="66"/>
      <c r="BB181" s="66"/>
      <c r="BC181" s="66"/>
      <c r="BD181" s="66"/>
      <c r="BE181" s="66"/>
      <c r="BF181" s="66"/>
      <c r="BG181" s="66"/>
      <c r="BH181" s="66"/>
      <c r="BI181" s="66"/>
      <c r="BJ181" s="66"/>
      <c r="BK181" s="66"/>
      <c r="BL181" s="66"/>
      <c r="BM181" s="66"/>
      <c r="BN181" s="66"/>
      <c r="BO181" s="66"/>
      <c r="BP181" s="66"/>
      <c r="BQ181" s="66"/>
      <c r="BR181" s="66"/>
      <c r="BS181" s="66"/>
      <c r="BT181" s="66"/>
      <c r="BU181" s="66"/>
      <c r="BV181" s="66"/>
      <c r="BW181" s="66"/>
      <c r="BX181" s="66"/>
      <c r="BY181" s="66"/>
      <c r="BZ181" s="66"/>
      <c r="CA181" s="66"/>
      <c r="CB181" s="66"/>
      <c r="CC181" s="66"/>
      <c r="CD181" s="66"/>
      <c r="CE181" s="66"/>
      <c r="CF181" s="66"/>
      <c r="CG181" s="66"/>
      <c r="CH181" s="66"/>
      <c r="CI181" s="66"/>
      <c r="CJ181" s="66"/>
      <c r="CK181" s="66"/>
      <c r="CL181" s="66"/>
      <c r="CM181" s="66"/>
      <c r="CN181" s="66"/>
      <c r="CO181" s="66"/>
      <c r="CP181" s="66"/>
      <c r="CQ181" s="66"/>
      <c r="CR181" s="66"/>
      <c r="CS181" s="66"/>
      <c r="CT181" s="66"/>
      <c r="CU181" s="66"/>
      <c r="CV181" s="66"/>
      <c r="CW181" s="66"/>
      <c r="CX181" s="66"/>
      <c r="CY181" s="66"/>
      <c r="CZ181" s="66"/>
      <c r="DA181" s="66"/>
      <c r="DB181" s="66"/>
      <c r="DC181" s="66"/>
      <c r="DD181" s="66"/>
      <c r="DE181" s="66"/>
      <c r="DF181" s="66"/>
      <c r="DG181" s="66"/>
      <c r="DH181" s="66"/>
      <c r="DI181" s="66"/>
      <c r="DJ181" s="66"/>
      <c r="DK181" s="66"/>
      <c r="DL181" s="66"/>
      <c r="DM181" s="66"/>
      <c r="DN181" s="66"/>
      <c r="DO181" s="66"/>
      <c r="DP181" s="66"/>
      <c r="DQ181" s="66"/>
      <c r="DR181" s="66"/>
      <c r="DS181" s="66"/>
      <c r="DT181" s="66"/>
      <c r="DU181" s="66"/>
      <c r="DV181" s="66"/>
      <c r="DW181" s="66"/>
      <c r="DX181" s="66"/>
      <c r="DY181" s="66"/>
      <c r="DZ181" s="66"/>
      <c r="EA181" s="66"/>
      <c r="EB181" s="66"/>
      <c r="EC181" s="66"/>
      <c r="ED181" s="66"/>
      <c r="EE181" s="66"/>
      <c r="EF181" s="66"/>
      <c r="EG181" s="66"/>
      <c r="EH181" s="66"/>
      <c r="EI181" s="66"/>
      <c r="EJ181" s="66"/>
      <c r="EK181" s="66"/>
      <c r="EL181" s="66"/>
      <c r="EM181" s="66"/>
      <c r="EN181" s="66"/>
      <c r="EO181" s="66"/>
      <c r="EP181" s="66"/>
      <c r="EQ181" s="66"/>
      <c r="ER181" s="66"/>
      <c r="ES181" s="66"/>
      <c r="ET181" s="66"/>
      <c r="EU181" s="66"/>
      <c r="EV181" s="66"/>
      <c r="EW181" s="66"/>
      <c r="EX181" s="66"/>
      <c r="EY181" s="66"/>
      <c r="EZ181" s="66"/>
      <c r="FA181" s="66"/>
      <c r="FB181" s="66"/>
      <c r="FC181" s="66"/>
      <c r="FD181" s="66"/>
      <c r="FE181" s="66"/>
      <c r="FF181" s="66"/>
      <c r="FG181" s="66"/>
    </row>
    <row r="182" spans="1:163" s="35" customFormat="1" x14ac:dyDescent="0.2">
      <c r="A182" s="59"/>
      <c r="B182" s="60"/>
      <c r="C182" s="60"/>
      <c r="D182" s="124">
        <f>'Step 1. Meteorological Inputs'!D197</f>
        <v>0</v>
      </c>
      <c r="E182" s="20">
        <f>'Step 1. Meteorological Inputs'!E197</f>
        <v>0</v>
      </c>
      <c r="F182" s="141">
        <f>'Step 1. Meteorological Inputs'!F197</f>
        <v>0</v>
      </c>
      <c r="G182" s="124" t="e">
        <f>IF('Step 1. Meteorological Inputs'!L197&lt;'Step 3. Saturation Storage'!H182,'Step 1. Meteorological Inputs'!L197*'Step 2. Crown parameters'!$G$37, 0)</f>
        <v>#DIV/0!</v>
      </c>
      <c r="H182" s="20" t="e">
        <f>IF('Step 1. Meteorological Inputs'!L197&gt;'Step 3. Saturation Storage'!H182, 'Step 2. Crown parameters'!$G$37*'Step 3. Saturation Storage'!H182-'Step 2. Crown parameters'!$K$37, 0)</f>
        <v>#DIV/0!</v>
      </c>
      <c r="I182" s="20" t="e">
        <f>IF('Step 1. Meteorological Inputs'!L197&gt;'Step 3. Saturation Storage'!H182,'Step 1. Meteorological Inputs'!V197*('Step 1. Meteorological Inputs'!L197-'Step 3. Saturation Storage'!H182),0)</f>
        <v>#DIV/0!</v>
      </c>
      <c r="J182" s="20" t="e">
        <f>IF('Step 1. Meteorological Inputs'!L197&gt;'Step 3. Saturation Storage'!H182,'Step 2. Crown parameters'!$K$37, 0 )</f>
        <v>#DIV/0!</v>
      </c>
      <c r="K182" s="141" t="e">
        <f t="shared" si="14"/>
        <v>#DIV/0!</v>
      </c>
      <c r="L182" s="124" t="e">
        <f>IF('Step 1. Meteorological Inputs'!L197&lt;'Step 3. Saturation Storage'!I182,'Step 1. Meteorological Inputs'!L233*'Step 2. Crown parameters'!$G$38, 0)</f>
        <v>#DIV/0!</v>
      </c>
      <c r="M182" s="20" t="e">
        <f>IF('Step 1. Meteorological Inputs'!L197&gt;'Step 3. Saturation Storage'!I182, 'Step 2. Crown parameters'!$G$38*'Step 3. Saturation Storage'!I182-'Step 2. Crown parameters'!$K$38, 0)</f>
        <v>#DIV/0!</v>
      </c>
      <c r="N182" s="20" t="e">
        <f>IF('Step 1. Meteorological Inputs'!L197&gt;'Step 3. Saturation Storage'!I182,'Step 1. Meteorological Inputs'!V197*('Step 1. Meteorological Inputs'!L197-'Step 3. Saturation Storage'!I182),0)</f>
        <v>#DIV/0!</v>
      </c>
      <c r="O182" s="20" t="e">
        <f>IF('Step 1. Meteorological Inputs'!L197&gt;'Step 3. Saturation Storage'!I182,'Step 2. Crown parameters'!$K$38, 0 )</f>
        <v>#DIV/0!</v>
      </c>
      <c r="P182" s="141" t="e">
        <f t="shared" si="15"/>
        <v>#DIV/0!</v>
      </c>
      <c r="Q182" s="124" t="e">
        <f>IF('Step 1. Meteorological Inputs'!L197&lt;'Step 3. Saturation Storage'!J182,'Step 1. Meteorological Inputs'!L197*'Step 2. Crown parameters'!$G$39, 0)</f>
        <v>#DIV/0!</v>
      </c>
      <c r="R182" s="20" t="e">
        <f>IF('Step 1. Meteorological Inputs'!L197&gt;'Step 3. Saturation Storage'!J182, 'Step 2. Crown parameters'!$G$39*'Step 3. Saturation Storage'!J182-'Step 2. Crown parameters'!$K$39, 0)</f>
        <v>#DIV/0!</v>
      </c>
      <c r="S182" s="20" t="e">
        <f>IF('Step 1. Meteorological Inputs'!L197&gt;'Step 3. Saturation Storage'!J182,'Step 1. Meteorological Inputs'!V197*('Step 1. Meteorological Inputs'!L197-'Step 3. Saturation Storage'!J182),0)</f>
        <v>#DIV/0!</v>
      </c>
      <c r="T182" s="20" t="e">
        <f>IF('Step 1. Meteorological Inputs'!L197&gt;'Step 3. Saturation Storage'!J182,'Step 2. Crown parameters'!$K$39, 0 )</f>
        <v>#DIV/0!</v>
      </c>
      <c r="U182" s="141" t="e">
        <f t="shared" si="16"/>
        <v>#DIV/0!</v>
      </c>
      <c r="V182" s="124" t="e">
        <f>IF('Step 1. Meteorological Inputs'!L197&lt;'Step 3. Saturation Storage'!K182,'Step 1. Meteorological Inputs'!L197*'Step 2. Crown parameters'!$G$40, 0)</f>
        <v>#DIV/0!</v>
      </c>
      <c r="W182" s="20" t="e">
        <f>IF('Step 1. Meteorological Inputs'!L197&gt;'Step 3. Saturation Storage'!K182, 'Step 2. Crown parameters'!$G$40*'Step 3. Saturation Storage'!K182-'Step 2. Crown parameters'!$K$40, 0)</f>
        <v>#DIV/0!</v>
      </c>
      <c r="X182" s="20" t="e">
        <f>IF('Step 1. Meteorological Inputs'!L197&gt;'Step 3. Saturation Storage'!K182,'Step 1. Meteorological Inputs'!V197*('Step 1. Meteorological Inputs'!L197-'Step 3. Saturation Storage'!K182),0)</f>
        <v>#DIV/0!</v>
      </c>
      <c r="Y182" s="20" t="e">
        <f>IF('Step 1. Meteorological Inputs'!L197&gt;'Step 3. Saturation Storage'!K182,'Step 2. Crown parameters'!$K$40, 0 )</f>
        <v>#DIV/0!</v>
      </c>
      <c r="Z182" s="141" t="e">
        <f t="shared" si="17"/>
        <v>#DIV/0!</v>
      </c>
      <c r="AA182" s="124" t="e">
        <f>IF('Step 1. Meteorological Inputs'!L197&lt;'Step 3. Saturation Storage'!L182,'Step 1. Meteorological Inputs'!L197*'Step 2. Crown parameters'!$G$41, 0)</f>
        <v>#DIV/0!</v>
      </c>
      <c r="AB182" s="20" t="e">
        <f>IF('Step 1. Meteorological Inputs'!L197&gt;'Step 3. Saturation Storage'!L182, 'Step 2. Crown parameters'!$G$41*'Step 3. Saturation Storage'!L182-'Step 2. Crown parameters'!$K$41, 0)</f>
        <v>#DIV/0!</v>
      </c>
      <c r="AC182" s="20" t="e">
        <f>IF('Step 1. Meteorological Inputs'!L197&gt;'Step 3. Saturation Storage'!L182,'Step 1. Meteorological Inputs'!V197*('Step 1. Meteorological Inputs'!L197-'Step 3. Saturation Storage'!L182),0)</f>
        <v>#DIV/0!</v>
      </c>
      <c r="AD182" s="20" t="e">
        <f>IF('Step 1. Meteorological Inputs'!L197&gt;'Step 3. Saturation Storage'!L182,'Step 2. Crown parameters'!$K$41, 0 )</f>
        <v>#DIV/0!</v>
      </c>
      <c r="AE182" s="141" t="e">
        <f t="shared" si="10"/>
        <v>#DIV/0!</v>
      </c>
      <c r="AF182" s="124" t="e">
        <f>IF('Step 1. Meteorological Inputs'!L197&lt;'Step 3. Saturation Storage'!M182,'Step 1. Meteorological Inputs'!L197*'Step 2. Crown parameters'!$G$42, 0)</f>
        <v>#DIV/0!</v>
      </c>
      <c r="AG182" s="20" t="e">
        <f>IF('Step 1. Meteorological Inputs'!L197&gt;'Step 3. Saturation Storage'!M182, 'Step 2. Crown parameters'!$G$42*'Step 3. Saturation Storage'!M182-'Step 2. Crown parameters'!$K$42, 0)</f>
        <v>#DIV/0!</v>
      </c>
      <c r="AH182" s="20" t="e">
        <f>IF('Step 1. Meteorological Inputs'!L197&gt;'Step 3. Saturation Storage'!M182,'Step 1. Meteorological Inputs'!V197*('Step 1. Meteorological Inputs'!L197-'Step 3. Saturation Storage'!M182),0)</f>
        <v>#DIV/0!</v>
      </c>
      <c r="AI182" s="20" t="e">
        <f>IF('Step 1. Meteorological Inputs'!L197&gt;'Step 3. Saturation Storage'!M182,'Step 2. Crown parameters'!$K$42, 0 )</f>
        <v>#DIV/0!</v>
      </c>
      <c r="AJ182" s="141" t="e">
        <f t="shared" si="12"/>
        <v>#DIV/0!</v>
      </c>
      <c r="AK182" s="66"/>
      <c r="AL182" s="66"/>
      <c r="AM182" s="66"/>
      <c r="AN182" s="66"/>
      <c r="AO182" s="66"/>
      <c r="AP182" s="66"/>
      <c r="AQ182" s="66"/>
      <c r="AR182" s="66"/>
      <c r="AS182" s="66"/>
      <c r="AT182" s="66"/>
      <c r="AU182" s="66"/>
      <c r="AV182" s="66"/>
      <c r="AW182" s="66"/>
      <c r="AX182" s="66"/>
      <c r="AY182" s="66"/>
      <c r="AZ182" s="66"/>
      <c r="BA182" s="66"/>
      <c r="BB182" s="66"/>
      <c r="BC182" s="66"/>
      <c r="BD182" s="66"/>
      <c r="BE182" s="66"/>
      <c r="BF182" s="66"/>
      <c r="BG182" s="66"/>
      <c r="BH182" s="66"/>
      <c r="BI182" s="66"/>
      <c r="BJ182" s="66"/>
      <c r="BK182" s="66"/>
      <c r="BL182" s="66"/>
      <c r="BM182" s="66"/>
      <c r="BN182" s="66"/>
      <c r="BO182" s="66"/>
      <c r="BP182" s="66"/>
      <c r="BQ182" s="66"/>
      <c r="BR182" s="66"/>
      <c r="BS182" s="66"/>
      <c r="BT182" s="66"/>
      <c r="BU182" s="66"/>
      <c r="BV182" s="66"/>
      <c r="BW182" s="66"/>
      <c r="BX182" s="66"/>
      <c r="BY182" s="66"/>
      <c r="BZ182" s="66"/>
      <c r="CA182" s="66"/>
      <c r="CB182" s="66"/>
      <c r="CC182" s="66"/>
      <c r="CD182" s="66"/>
      <c r="CE182" s="66"/>
      <c r="CF182" s="66"/>
      <c r="CG182" s="66"/>
      <c r="CH182" s="66"/>
      <c r="CI182" s="66"/>
      <c r="CJ182" s="66"/>
      <c r="CK182" s="66"/>
      <c r="CL182" s="66"/>
      <c r="CM182" s="66"/>
      <c r="CN182" s="66"/>
      <c r="CO182" s="66"/>
      <c r="CP182" s="66"/>
      <c r="CQ182" s="66"/>
      <c r="CR182" s="66"/>
      <c r="CS182" s="66"/>
      <c r="CT182" s="66"/>
      <c r="CU182" s="66"/>
      <c r="CV182" s="66"/>
      <c r="CW182" s="66"/>
      <c r="CX182" s="66"/>
      <c r="CY182" s="66"/>
      <c r="CZ182" s="66"/>
      <c r="DA182" s="66"/>
      <c r="DB182" s="66"/>
      <c r="DC182" s="66"/>
      <c r="DD182" s="66"/>
      <c r="DE182" s="66"/>
      <c r="DF182" s="66"/>
      <c r="DG182" s="66"/>
      <c r="DH182" s="66"/>
      <c r="DI182" s="66"/>
      <c r="DJ182" s="66"/>
      <c r="DK182" s="66"/>
      <c r="DL182" s="66"/>
      <c r="DM182" s="66"/>
      <c r="DN182" s="66"/>
      <c r="DO182" s="66"/>
      <c r="DP182" s="66"/>
      <c r="DQ182" s="66"/>
      <c r="DR182" s="66"/>
      <c r="DS182" s="66"/>
      <c r="DT182" s="66"/>
      <c r="DU182" s="66"/>
      <c r="DV182" s="66"/>
      <c r="DW182" s="66"/>
      <c r="DX182" s="66"/>
      <c r="DY182" s="66"/>
      <c r="DZ182" s="66"/>
      <c r="EA182" s="66"/>
      <c r="EB182" s="66"/>
      <c r="EC182" s="66"/>
      <c r="ED182" s="66"/>
      <c r="EE182" s="66"/>
      <c r="EF182" s="66"/>
      <c r="EG182" s="66"/>
      <c r="EH182" s="66"/>
      <c r="EI182" s="66"/>
      <c r="EJ182" s="66"/>
      <c r="EK182" s="66"/>
      <c r="EL182" s="66"/>
      <c r="EM182" s="66"/>
      <c r="EN182" s="66"/>
      <c r="EO182" s="66"/>
      <c r="EP182" s="66"/>
      <c r="EQ182" s="66"/>
      <c r="ER182" s="66"/>
      <c r="ES182" s="66"/>
      <c r="ET182" s="66"/>
      <c r="EU182" s="66"/>
      <c r="EV182" s="66"/>
      <c r="EW182" s="66"/>
      <c r="EX182" s="66"/>
      <c r="EY182" s="66"/>
      <c r="EZ182" s="66"/>
      <c r="FA182" s="66"/>
      <c r="FB182" s="66"/>
      <c r="FC182" s="66"/>
      <c r="FD182" s="66"/>
      <c r="FE182" s="66"/>
      <c r="FF182" s="66"/>
      <c r="FG182" s="66"/>
    </row>
    <row r="183" spans="1:163" s="35" customFormat="1" x14ac:dyDescent="0.2">
      <c r="A183" s="59"/>
      <c r="B183" s="60"/>
      <c r="C183" s="60"/>
      <c r="D183" s="124">
        <f>'Step 1. Meteorological Inputs'!D198</f>
        <v>0</v>
      </c>
      <c r="E183" s="20">
        <f>'Step 1. Meteorological Inputs'!E198</f>
        <v>0</v>
      </c>
      <c r="F183" s="141">
        <f>'Step 1. Meteorological Inputs'!F198</f>
        <v>0</v>
      </c>
      <c r="G183" s="124" t="e">
        <f>IF('Step 1. Meteorological Inputs'!L198&lt;'Step 3. Saturation Storage'!H183,'Step 1. Meteorological Inputs'!L198*'Step 2. Crown parameters'!$G$37, 0)</f>
        <v>#DIV/0!</v>
      </c>
      <c r="H183" s="20" t="e">
        <f>IF('Step 1. Meteorological Inputs'!L198&gt;'Step 3. Saturation Storage'!H183, 'Step 2. Crown parameters'!$G$37*'Step 3. Saturation Storage'!H183-'Step 2. Crown parameters'!$K$37, 0)</f>
        <v>#DIV/0!</v>
      </c>
      <c r="I183" s="20" t="e">
        <f>IF('Step 1. Meteorological Inputs'!L198&gt;'Step 3. Saturation Storage'!H183,'Step 1. Meteorological Inputs'!V198*('Step 1. Meteorological Inputs'!L198-'Step 3. Saturation Storage'!H183),0)</f>
        <v>#DIV/0!</v>
      </c>
      <c r="J183" s="20" t="e">
        <f>IF('Step 1. Meteorological Inputs'!L198&gt;'Step 3. Saturation Storage'!H183,'Step 2. Crown parameters'!$K$37, 0 )</f>
        <v>#DIV/0!</v>
      </c>
      <c r="K183" s="141" t="e">
        <f t="shared" si="14"/>
        <v>#DIV/0!</v>
      </c>
      <c r="L183" s="124" t="e">
        <f>IF('Step 1. Meteorological Inputs'!L198&lt;'Step 3. Saturation Storage'!I183,'Step 1. Meteorological Inputs'!L234*'Step 2. Crown parameters'!$G$38, 0)</f>
        <v>#DIV/0!</v>
      </c>
      <c r="M183" s="20" t="e">
        <f>IF('Step 1. Meteorological Inputs'!L198&gt;'Step 3. Saturation Storage'!I183, 'Step 2. Crown parameters'!$G$38*'Step 3. Saturation Storage'!I183-'Step 2. Crown parameters'!$K$38, 0)</f>
        <v>#DIV/0!</v>
      </c>
      <c r="N183" s="20" t="e">
        <f>IF('Step 1. Meteorological Inputs'!L198&gt;'Step 3. Saturation Storage'!I183,'Step 1. Meteorological Inputs'!V198*('Step 1. Meteorological Inputs'!L198-'Step 3. Saturation Storage'!I183),0)</f>
        <v>#DIV/0!</v>
      </c>
      <c r="O183" s="20" t="e">
        <f>IF('Step 1. Meteorological Inputs'!L198&gt;'Step 3. Saturation Storage'!I183,'Step 2. Crown parameters'!$K$38, 0 )</f>
        <v>#DIV/0!</v>
      </c>
      <c r="P183" s="141" t="e">
        <f t="shared" si="15"/>
        <v>#DIV/0!</v>
      </c>
      <c r="Q183" s="124" t="e">
        <f>IF('Step 1. Meteorological Inputs'!L198&lt;'Step 3. Saturation Storage'!J183,'Step 1. Meteorological Inputs'!L198*'Step 2. Crown parameters'!$G$39, 0)</f>
        <v>#DIV/0!</v>
      </c>
      <c r="R183" s="20" t="e">
        <f>IF('Step 1. Meteorological Inputs'!L198&gt;'Step 3. Saturation Storage'!J183, 'Step 2. Crown parameters'!$G$39*'Step 3. Saturation Storage'!J183-'Step 2. Crown parameters'!$K$39, 0)</f>
        <v>#DIV/0!</v>
      </c>
      <c r="S183" s="20" t="e">
        <f>IF('Step 1. Meteorological Inputs'!L198&gt;'Step 3. Saturation Storage'!J183,'Step 1. Meteorological Inputs'!V198*('Step 1. Meteorological Inputs'!L198-'Step 3. Saturation Storage'!J183),0)</f>
        <v>#DIV/0!</v>
      </c>
      <c r="T183" s="20" t="e">
        <f>IF('Step 1. Meteorological Inputs'!L198&gt;'Step 3. Saturation Storage'!J183,'Step 2. Crown parameters'!$K$39, 0 )</f>
        <v>#DIV/0!</v>
      </c>
      <c r="U183" s="141" t="e">
        <f t="shared" si="16"/>
        <v>#DIV/0!</v>
      </c>
      <c r="V183" s="124" t="e">
        <f>IF('Step 1. Meteorological Inputs'!L198&lt;'Step 3. Saturation Storage'!K183,'Step 1. Meteorological Inputs'!L198*'Step 2. Crown parameters'!$G$40, 0)</f>
        <v>#DIV/0!</v>
      </c>
      <c r="W183" s="20" t="e">
        <f>IF('Step 1. Meteorological Inputs'!L198&gt;'Step 3. Saturation Storage'!K183, 'Step 2. Crown parameters'!$G$40*'Step 3. Saturation Storage'!K183-'Step 2. Crown parameters'!$K$40, 0)</f>
        <v>#DIV/0!</v>
      </c>
      <c r="X183" s="20" t="e">
        <f>IF('Step 1. Meteorological Inputs'!L198&gt;'Step 3. Saturation Storage'!K183,'Step 1. Meteorological Inputs'!V198*('Step 1. Meteorological Inputs'!L198-'Step 3. Saturation Storage'!K183),0)</f>
        <v>#DIV/0!</v>
      </c>
      <c r="Y183" s="20" t="e">
        <f>IF('Step 1. Meteorological Inputs'!L198&gt;'Step 3. Saturation Storage'!K183,'Step 2. Crown parameters'!$K$40, 0 )</f>
        <v>#DIV/0!</v>
      </c>
      <c r="Z183" s="141" t="e">
        <f t="shared" si="17"/>
        <v>#DIV/0!</v>
      </c>
      <c r="AA183" s="124" t="e">
        <f>IF('Step 1. Meteorological Inputs'!L198&lt;'Step 3. Saturation Storage'!L183,'Step 1. Meteorological Inputs'!L198*'Step 2. Crown parameters'!$G$41, 0)</f>
        <v>#DIV/0!</v>
      </c>
      <c r="AB183" s="20" t="e">
        <f>IF('Step 1. Meteorological Inputs'!L198&gt;'Step 3. Saturation Storage'!L183, 'Step 2. Crown parameters'!$G$41*'Step 3. Saturation Storage'!L183-'Step 2. Crown parameters'!$K$41, 0)</f>
        <v>#DIV/0!</v>
      </c>
      <c r="AC183" s="20" t="e">
        <f>IF('Step 1. Meteorological Inputs'!L198&gt;'Step 3. Saturation Storage'!L183,'Step 1. Meteorological Inputs'!V198*('Step 1. Meteorological Inputs'!L198-'Step 3. Saturation Storage'!L183),0)</f>
        <v>#DIV/0!</v>
      </c>
      <c r="AD183" s="20" t="e">
        <f>IF('Step 1. Meteorological Inputs'!L198&gt;'Step 3. Saturation Storage'!L183,'Step 2. Crown parameters'!$K$41, 0 )</f>
        <v>#DIV/0!</v>
      </c>
      <c r="AE183" s="141" t="e">
        <f t="shared" si="10"/>
        <v>#DIV/0!</v>
      </c>
      <c r="AF183" s="124" t="e">
        <f>IF('Step 1. Meteorological Inputs'!L198&lt;'Step 3. Saturation Storage'!M183,'Step 1. Meteorological Inputs'!L198*'Step 2. Crown parameters'!$G$42, 0)</f>
        <v>#DIV/0!</v>
      </c>
      <c r="AG183" s="20" t="e">
        <f>IF('Step 1. Meteorological Inputs'!L198&gt;'Step 3. Saturation Storage'!M183, 'Step 2. Crown parameters'!$G$42*'Step 3. Saturation Storage'!M183-'Step 2. Crown parameters'!$K$42, 0)</f>
        <v>#DIV/0!</v>
      </c>
      <c r="AH183" s="20" t="e">
        <f>IF('Step 1. Meteorological Inputs'!L198&gt;'Step 3. Saturation Storage'!M183,'Step 1. Meteorological Inputs'!V198*('Step 1. Meteorological Inputs'!L198-'Step 3. Saturation Storage'!M183),0)</f>
        <v>#DIV/0!</v>
      </c>
      <c r="AI183" s="20" t="e">
        <f>IF('Step 1. Meteorological Inputs'!L198&gt;'Step 3. Saturation Storage'!M183,'Step 2. Crown parameters'!$K$42, 0 )</f>
        <v>#DIV/0!</v>
      </c>
      <c r="AJ183" s="141" t="e">
        <f t="shared" si="12"/>
        <v>#DIV/0!</v>
      </c>
      <c r="AK183" s="66"/>
      <c r="AL183" s="66"/>
      <c r="AM183" s="66"/>
      <c r="AN183" s="66"/>
      <c r="AO183" s="66"/>
      <c r="AP183" s="66"/>
      <c r="AQ183" s="66"/>
      <c r="AR183" s="66"/>
      <c r="AS183" s="66"/>
      <c r="AT183" s="66"/>
      <c r="AU183" s="66"/>
      <c r="AV183" s="66"/>
      <c r="AW183" s="66"/>
      <c r="AX183" s="66"/>
      <c r="AY183" s="66"/>
      <c r="AZ183" s="66"/>
      <c r="BA183" s="66"/>
      <c r="BB183" s="66"/>
      <c r="BC183" s="66"/>
      <c r="BD183" s="66"/>
      <c r="BE183" s="66"/>
      <c r="BF183" s="66"/>
      <c r="BG183" s="66"/>
      <c r="BH183" s="66"/>
      <c r="BI183" s="66"/>
      <c r="BJ183" s="66"/>
      <c r="BK183" s="66"/>
      <c r="BL183" s="66"/>
      <c r="BM183" s="66"/>
      <c r="BN183" s="66"/>
      <c r="BO183" s="66"/>
      <c r="BP183" s="66"/>
      <c r="BQ183" s="66"/>
      <c r="BR183" s="66"/>
      <c r="BS183" s="66"/>
      <c r="BT183" s="66"/>
      <c r="BU183" s="66"/>
      <c r="BV183" s="66"/>
      <c r="BW183" s="66"/>
      <c r="BX183" s="66"/>
      <c r="BY183" s="66"/>
      <c r="BZ183" s="66"/>
      <c r="CA183" s="66"/>
      <c r="CB183" s="66"/>
      <c r="CC183" s="66"/>
      <c r="CD183" s="66"/>
      <c r="CE183" s="66"/>
      <c r="CF183" s="66"/>
      <c r="CG183" s="66"/>
      <c r="CH183" s="66"/>
      <c r="CI183" s="66"/>
      <c r="CJ183" s="66"/>
      <c r="CK183" s="66"/>
      <c r="CL183" s="66"/>
      <c r="CM183" s="66"/>
      <c r="CN183" s="66"/>
      <c r="CO183" s="66"/>
      <c r="CP183" s="66"/>
      <c r="CQ183" s="66"/>
      <c r="CR183" s="66"/>
      <c r="CS183" s="66"/>
      <c r="CT183" s="66"/>
      <c r="CU183" s="66"/>
      <c r="CV183" s="66"/>
      <c r="CW183" s="66"/>
      <c r="CX183" s="66"/>
      <c r="CY183" s="66"/>
      <c r="CZ183" s="66"/>
      <c r="DA183" s="66"/>
      <c r="DB183" s="66"/>
      <c r="DC183" s="66"/>
      <c r="DD183" s="66"/>
      <c r="DE183" s="66"/>
      <c r="DF183" s="66"/>
      <c r="DG183" s="66"/>
      <c r="DH183" s="66"/>
      <c r="DI183" s="66"/>
      <c r="DJ183" s="66"/>
      <c r="DK183" s="66"/>
      <c r="DL183" s="66"/>
      <c r="DM183" s="66"/>
      <c r="DN183" s="66"/>
      <c r="DO183" s="66"/>
      <c r="DP183" s="66"/>
      <c r="DQ183" s="66"/>
      <c r="DR183" s="66"/>
      <c r="DS183" s="66"/>
      <c r="DT183" s="66"/>
      <c r="DU183" s="66"/>
      <c r="DV183" s="66"/>
      <c r="DW183" s="66"/>
      <c r="DX183" s="66"/>
      <c r="DY183" s="66"/>
      <c r="DZ183" s="66"/>
      <c r="EA183" s="66"/>
      <c r="EB183" s="66"/>
      <c r="EC183" s="66"/>
      <c r="ED183" s="66"/>
      <c r="EE183" s="66"/>
      <c r="EF183" s="66"/>
      <c r="EG183" s="66"/>
      <c r="EH183" s="66"/>
      <c r="EI183" s="66"/>
      <c r="EJ183" s="66"/>
      <c r="EK183" s="66"/>
      <c r="EL183" s="66"/>
      <c r="EM183" s="66"/>
      <c r="EN183" s="66"/>
      <c r="EO183" s="66"/>
      <c r="EP183" s="66"/>
      <c r="EQ183" s="66"/>
      <c r="ER183" s="66"/>
      <c r="ES183" s="66"/>
      <c r="ET183" s="66"/>
      <c r="EU183" s="66"/>
      <c r="EV183" s="66"/>
      <c r="EW183" s="66"/>
      <c r="EX183" s="66"/>
      <c r="EY183" s="66"/>
      <c r="EZ183" s="66"/>
      <c r="FA183" s="66"/>
      <c r="FB183" s="66"/>
      <c r="FC183" s="66"/>
      <c r="FD183" s="66"/>
      <c r="FE183" s="66"/>
      <c r="FF183" s="66"/>
      <c r="FG183" s="66"/>
    </row>
    <row r="184" spans="1:163" s="35" customFormat="1" x14ac:dyDescent="0.2">
      <c r="A184" s="59"/>
      <c r="B184" s="60"/>
      <c r="C184" s="60"/>
      <c r="D184" s="124">
        <f>'Step 1. Meteorological Inputs'!D199</f>
        <v>0</v>
      </c>
      <c r="E184" s="20">
        <f>'Step 1. Meteorological Inputs'!E199</f>
        <v>0</v>
      </c>
      <c r="F184" s="141">
        <f>'Step 1. Meteorological Inputs'!F199</f>
        <v>0</v>
      </c>
      <c r="G184" s="124" t="e">
        <f>IF('Step 1. Meteorological Inputs'!L199&lt;'Step 3. Saturation Storage'!H184,'Step 1. Meteorological Inputs'!L199*'Step 2. Crown parameters'!$G$37, 0)</f>
        <v>#DIV/0!</v>
      </c>
      <c r="H184" s="20" t="e">
        <f>IF('Step 1. Meteorological Inputs'!L199&gt;'Step 3. Saturation Storage'!H184, 'Step 2. Crown parameters'!$G$37*'Step 3. Saturation Storage'!H184-'Step 2. Crown parameters'!$K$37, 0)</f>
        <v>#DIV/0!</v>
      </c>
      <c r="I184" s="20" t="e">
        <f>IF('Step 1. Meteorological Inputs'!L199&gt;'Step 3. Saturation Storage'!H184,'Step 1. Meteorological Inputs'!V199*('Step 1. Meteorological Inputs'!L199-'Step 3. Saturation Storage'!H184),0)</f>
        <v>#DIV/0!</v>
      </c>
      <c r="J184" s="20" t="e">
        <f>IF('Step 1. Meteorological Inputs'!L199&gt;'Step 3. Saturation Storage'!H184,'Step 2. Crown parameters'!$K$37, 0 )</f>
        <v>#DIV/0!</v>
      </c>
      <c r="K184" s="141" t="e">
        <f t="shared" si="14"/>
        <v>#DIV/0!</v>
      </c>
      <c r="L184" s="124" t="e">
        <f>IF('Step 1. Meteorological Inputs'!L199&lt;'Step 3. Saturation Storage'!I184,'Step 1. Meteorological Inputs'!L235*'Step 2. Crown parameters'!$G$38, 0)</f>
        <v>#DIV/0!</v>
      </c>
      <c r="M184" s="20" t="e">
        <f>IF('Step 1. Meteorological Inputs'!L199&gt;'Step 3. Saturation Storage'!I184, 'Step 2. Crown parameters'!$G$38*'Step 3. Saturation Storage'!I184-'Step 2. Crown parameters'!$K$38, 0)</f>
        <v>#DIV/0!</v>
      </c>
      <c r="N184" s="20" t="e">
        <f>IF('Step 1. Meteorological Inputs'!L199&gt;'Step 3. Saturation Storage'!I184,'Step 1. Meteorological Inputs'!V199*('Step 1. Meteorological Inputs'!L199-'Step 3. Saturation Storage'!I184),0)</f>
        <v>#DIV/0!</v>
      </c>
      <c r="O184" s="20" t="e">
        <f>IF('Step 1. Meteorological Inputs'!L199&gt;'Step 3. Saturation Storage'!I184,'Step 2. Crown parameters'!$K$38, 0 )</f>
        <v>#DIV/0!</v>
      </c>
      <c r="P184" s="141" t="e">
        <f t="shared" si="15"/>
        <v>#DIV/0!</v>
      </c>
      <c r="Q184" s="124" t="e">
        <f>IF('Step 1. Meteorological Inputs'!L199&lt;'Step 3. Saturation Storage'!J184,'Step 1. Meteorological Inputs'!L199*'Step 2. Crown parameters'!$G$39, 0)</f>
        <v>#DIV/0!</v>
      </c>
      <c r="R184" s="20" t="e">
        <f>IF('Step 1. Meteorological Inputs'!L199&gt;'Step 3. Saturation Storage'!J184, 'Step 2. Crown parameters'!$G$39*'Step 3. Saturation Storage'!J184-'Step 2. Crown parameters'!$K$39, 0)</f>
        <v>#DIV/0!</v>
      </c>
      <c r="S184" s="20" t="e">
        <f>IF('Step 1. Meteorological Inputs'!L199&gt;'Step 3. Saturation Storage'!J184,'Step 1. Meteorological Inputs'!V199*('Step 1. Meteorological Inputs'!L199-'Step 3. Saturation Storage'!J184),0)</f>
        <v>#DIV/0!</v>
      </c>
      <c r="T184" s="20" t="e">
        <f>IF('Step 1. Meteorological Inputs'!L199&gt;'Step 3. Saturation Storage'!J184,'Step 2. Crown parameters'!$K$39, 0 )</f>
        <v>#DIV/0!</v>
      </c>
      <c r="U184" s="141" t="e">
        <f t="shared" si="16"/>
        <v>#DIV/0!</v>
      </c>
      <c r="V184" s="124" t="e">
        <f>IF('Step 1. Meteorological Inputs'!L199&lt;'Step 3. Saturation Storage'!K184,'Step 1. Meteorological Inputs'!L199*'Step 2. Crown parameters'!$G$40, 0)</f>
        <v>#DIV/0!</v>
      </c>
      <c r="W184" s="20" t="e">
        <f>IF('Step 1. Meteorological Inputs'!L199&gt;'Step 3. Saturation Storage'!K184, 'Step 2. Crown parameters'!$G$40*'Step 3. Saturation Storage'!K184-'Step 2. Crown parameters'!$K$40, 0)</f>
        <v>#DIV/0!</v>
      </c>
      <c r="X184" s="20" t="e">
        <f>IF('Step 1. Meteorological Inputs'!L199&gt;'Step 3. Saturation Storage'!K184,'Step 1. Meteorological Inputs'!V199*('Step 1. Meteorological Inputs'!L199-'Step 3. Saturation Storage'!K184),0)</f>
        <v>#DIV/0!</v>
      </c>
      <c r="Y184" s="20" t="e">
        <f>IF('Step 1. Meteorological Inputs'!L199&gt;'Step 3. Saturation Storage'!K184,'Step 2. Crown parameters'!$K$40, 0 )</f>
        <v>#DIV/0!</v>
      </c>
      <c r="Z184" s="141" t="e">
        <f t="shared" si="17"/>
        <v>#DIV/0!</v>
      </c>
      <c r="AA184" s="124" t="e">
        <f>IF('Step 1. Meteorological Inputs'!L199&lt;'Step 3. Saturation Storage'!L184,'Step 1. Meteorological Inputs'!L199*'Step 2. Crown parameters'!$G$41, 0)</f>
        <v>#DIV/0!</v>
      </c>
      <c r="AB184" s="20" t="e">
        <f>IF('Step 1. Meteorological Inputs'!L199&gt;'Step 3. Saturation Storage'!L184, 'Step 2. Crown parameters'!$G$41*'Step 3. Saturation Storage'!L184-'Step 2. Crown parameters'!$K$41, 0)</f>
        <v>#DIV/0!</v>
      </c>
      <c r="AC184" s="20" t="e">
        <f>IF('Step 1. Meteorological Inputs'!L199&gt;'Step 3. Saturation Storage'!L184,'Step 1. Meteorological Inputs'!V199*('Step 1. Meteorological Inputs'!L199-'Step 3. Saturation Storage'!L184),0)</f>
        <v>#DIV/0!</v>
      </c>
      <c r="AD184" s="20" t="e">
        <f>IF('Step 1. Meteorological Inputs'!L199&gt;'Step 3. Saturation Storage'!L184,'Step 2. Crown parameters'!$K$41, 0 )</f>
        <v>#DIV/0!</v>
      </c>
      <c r="AE184" s="141" t="e">
        <f t="shared" si="10"/>
        <v>#DIV/0!</v>
      </c>
      <c r="AF184" s="124" t="e">
        <f>IF('Step 1. Meteorological Inputs'!L199&lt;'Step 3. Saturation Storage'!M184,'Step 1. Meteorological Inputs'!L199*'Step 2. Crown parameters'!$G$42, 0)</f>
        <v>#DIV/0!</v>
      </c>
      <c r="AG184" s="20" t="e">
        <f>IF('Step 1. Meteorological Inputs'!L199&gt;'Step 3. Saturation Storage'!M184, 'Step 2. Crown parameters'!$G$42*'Step 3. Saturation Storage'!M184-'Step 2. Crown parameters'!$K$42, 0)</f>
        <v>#DIV/0!</v>
      </c>
      <c r="AH184" s="20" t="e">
        <f>IF('Step 1. Meteorological Inputs'!L199&gt;'Step 3. Saturation Storage'!M184,'Step 1. Meteorological Inputs'!V199*('Step 1. Meteorological Inputs'!L199-'Step 3. Saturation Storage'!M184),0)</f>
        <v>#DIV/0!</v>
      </c>
      <c r="AI184" s="20" t="e">
        <f>IF('Step 1. Meteorological Inputs'!L199&gt;'Step 3. Saturation Storage'!M184,'Step 2. Crown parameters'!$K$42, 0 )</f>
        <v>#DIV/0!</v>
      </c>
      <c r="AJ184" s="141" t="e">
        <f t="shared" si="12"/>
        <v>#DIV/0!</v>
      </c>
      <c r="AK184" s="66"/>
      <c r="AL184" s="66"/>
      <c r="AM184" s="66"/>
      <c r="AN184" s="66"/>
      <c r="AO184" s="66"/>
      <c r="AP184" s="66"/>
      <c r="AQ184" s="66"/>
      <c r="AR184" s="66"/>
      <c r="AS184" s="66"/>
      <c r="AT184" s="66"/>
      <c r="AU184" s="66"/>
      <c r="AV184" s="66"/>
      <c r="AW184" s="66"/>
      <c r="AX184" s="66"/>
      <c r="AY184" s="66"/>
      <c r="AZ184" s="66"/>
      <c r="BA184" s="66"/>
      <c r="BB184" s="66"/>
      <c r="BC184" s="66"/>
      <c r="BD184" s="66"/>
      <c r="BE184" s="66"/>
      <c r="BF184" s="66"/>
      <c r="BG184" s="66"/>
      <c r="BH184" s="66"/>
      <c r="BI184" s="66"/>
      <c r="BJ184" s="66"/>
      <c r="BK184" s="66"/>
      <c r="BL184" s="66"/>
      <c r="BM184" s="66"/>
      <c r="BN184" s="66"/>
      <c r="BO184" s="66"/>
      <c r="BP184" s="66"/>
      <c r="BQ184" s="66"/>
      <c r="BR184" s="66"/>
      <c r="BS184" s="66"/>
      <c r="BT184" s="66"/>
      <c r="BU184" s="66"/>
      <c r="BV184" s="66"/>
      <c r="BW184" s="66"/>
      <c r="BX184" s="66"/>
      <c r="BY184" s="66"/>
      <c r="BZ184" s="66"/>
      <c r="CA184" s="66"/>
      <c r="CB184" s="66"/>
      <c r="CC184" s="66"/>
      <c r="CD184" s="66"/>
      <c r="CE184" s="66"/>
      <c r="CF184" s="66"/>
      <c r="CG184" s="66"/>
      <c r="CH184" s="66"/>
      <c r="CI184" s="66"/>
      <c r="CJ184" s="66"/>
      <c r="CK184" s="66"/>
      <c r="CL184" s="66"/>
      <c r="CM184" s="66"/>
      <c r="CN184" s="66"/>
      <c r="CO184" s="66"/>
      <c r="CP184" s="66"/>
      <c r="CQ184" s="66"/>
      <c r="CR184" s="66"/>
      <c r="CS184" s="66"/>
      <c r="CT184" s="66"/>
      <c r="CU184" s="66"/>
      <c r="CV184" s="66"/>
      <c r="CW184" s="66"/>
      <c r="CX184" s="66"/>
      <c r="CY184" s="66"/>
      <c r="CZ184" s="66"/>
      <c r="DA184" s="66"/>
      <c r="DB184" s="66"/>
      <c r="DC184" s="66"/>
      <c r="DD184" s="66"/>
      <c r="DE184" s="66"/>
      <c r="DF184" s="66"/>
      <c r="DG184" s="66"/>
      <c r="DH184" s="66"/>
      <c r="DI184" s="66"/>
      <c r="DJ184" s="66"/>
      <c r="DK184" s="66"/>
      <c r="DL184" s="66"/>
      <c r="DM184" s="66"/>
      <c r="DN184" s="66"/>
      <c r="DO184" s="66"/>
      <c r="DP184" s="66"/>
      <c r="DQ184" s="66"/>
      <c r="DR184" s="66"/>
      <c r="DS184" s="66"/>
      <c r="DT184" s="66"/>
      <c r="DU184" s="66"/>
      <c r="DV184" s="66"/>
      <c r="DW184" s="66"/>
      <c r="DX184" s="66"/>
      <c r="DY184" s="66"/>
      <c r="DZ184" s="66"/>
      <c r="EA184" s="66"/>
      <c r="EB184" s="66"/>
      <c r="EC184" s="66"/>
      <c r="ED184" s="66"/>
      <c r="EE184" s="66"/>
      <c r="EF184" s="66"/>
      <c r="EG184" s="66"/>
      <c r="EH184" s="66"/>
      <c r="EI184" s="66"/>
      <c r="EJ184" s="66"/>
      <c r="EK184" s="66"/>
      <c r="EL184" s="66"/>
      <c r="EM184" s="66"/>
      <c r="EN184" s="66"/>
      <c r="EO184" s="66"/>
      <c r="EP184" s="66"/>
      <c r="EQ184" s="66"/>
      <c r="ER184" s="66"/>
      <c r="ES184" s="66"/>
      <c r="ET184" s="66"/>
      <c r="EU184" s="66"/>
      <c r="EV184" s="66"/>
      <c r="EW184" s="66"/>
      <c r="EX184" s="66"/>
      <c r="EY184" s="66"/>
      <c r="EZ184" s="66"/>
      <c r="FA184" s="66"/>
      <c r="FB184" s="66"/>
      <c r="FC184" s="66"/>
      <c r="FD184" s="66"/>
      <c r="FE184" s="66"/>
      <c r="FF184" s="66"/>
      <c r="FG184" s="66"/>
    </row>
    <row r="185" spans="1:163" s="35" customFormat="1" x14ac:dyDescent="0.2">
      <c r="A185" s="59"/>
      <c r="B185" s="60"/>
      <c r="C185" s="60"/>
      <c r="D185" s="124">
        <f>'Step 1. Meteorological Inputs'!D200</f>
        <v>0</v>
      </c>
      <c r="E185" s="20">
        <f>'Step 1. Meteorological Inputs'!E200</f>
        <v>0</v>
      </c>
      <c r="F185" s="141">
        <f>'Step 1. Meteorological Inputs'!F200</f>
        <v>0</v>
      </c>
      <c r="G185" s="124" t="e">
        <f>IF('Step 1. Meteorological Inputs'!L200&lt;'Step 3. Saturation Storage'!H185,'Step 1. Meteorological Inputs'!L200*'Step 2. Crown parameters'!$G$37, 0)</f>
        <v>#DIV/0!</v>
      </c>
      <c r="H185" s="20" t="e">
        <f>IF('Step 1. Meteorological Inputs'!L200&gt;'Step 3. Saturation Storage'!H185, 'Step 2. Crown parameters'!$G$37*'Step 3. Saturation Storage'!H185-'Step 2. Crown parameters'!$K$37, 0)</f>
        <v>#DIV/0!</v>
      </c>
      <c r="I185" s="20" t="e">
        <f>IF('Step 1. Meteorological Inputs'!L200&gt;'Step 3. Saturation Storage'!H185,'Step 1. Meteorological Inputs'!V200*('Step 1. Meteorological Inputs'!L200-'Step 3. Saturation Storage'!H185),0)</f>
        <v>#DIV/0!</v>
      </c>
      <c r="J185" s="20" t="e">
        <f>IF('Step 1. Meteorological Inputs'!L200&gt;'Step 3. Saturation Storage'!H185,'Step 2. Crown parameters'!$K$37, 0 )</f>
        <v>#DIV/0!</v>
      </c>
      <c r="K185" s="141" t="e">
        <f t="shared" si="14"/>
        <v>#DIV/0!</v>
      </c>
      <c r="L185" s="124" t="e">
        <f>IF('Step 1. Meteorological Inputs'!L200&lt;'Step 3. Saturation Storage'!I185,'Step 1. Meteorological Inputs'!L236*'Step 2. Crown parameters'!$G$38, 0)</f>
        <v>#DIV/0!</v>
      </c>
      <c r="M185" s="20" t="e">
        <f>IF('Step 1. Meteorological Inputs'!L200&gt;'Step 3. Saturation Storage'!I185, 'Step 2. Crown parameters'!$G$38*'Step 3. Saturation Storage'!I185-'Step 2. Crown parameters'!$K$38, 0)</f>
        <v>#DIV/0!</v>
      </c>
      <c r="N185" s="20" t="e">
        <f>IF('Step 1. Meteorological Inputs'!L200&gt;'Step 3. Saturation Storage'!I185,'Step 1. Meteorological Inputs'!V200*('Step 1. Meteorological Inputs'!L200-'Step 3. Saturation Storage'!I185),0)</f>
        <v>#DIV/0!</v>
      </c>
      <c r="O185" s="20" t="e">
        <f>IF('Step 1. Meteorological Inputs'!L200&gt;'Step 3. Saturation Storage'!I185,'Step 2. Crown parameters'!$K$38, 0 )</f>
        <v>#DIV/0!</v>
      </c>
      <c r="P185" s="141" t="e">
        <f t="shared" si="15"/>
        <v>#DIV/0!</v>
      </c>
      <c r="Q185" s="124" t="e">
        <f>IF('Step 1. Meteorological Inputs'!L200&lt;'Step 3. Saturation Storage'!J185,'Step 1. Meteorological Inputs'!L200*'Step 2. Crown parameters'!$G$39, 0)</f>
        <v>#DIV/0!</v>
      </c>
      <c r="R185" s="20" t="e">
        <f>IF('Step 1. Meteorological Inputs'!L200&gt;'Step 3. Saturation Storage'!J185, 'Step 2. Crown parameters'!$G$39*'Step 3. Saturation Storage'!J185-'Step 2. Crown parameters'!$K$39, 0)</f>
        <v>#DIV/0!</v>
      </c>
      <c r="S185" s="20" t="e">
        <f>IF('Step 1. Meteorological Inputs'!L200&gt;'Step 3. Saturation Storage'!J185,'Step 1. Meteorological Inputs'!V200*('Step 1. Meteorological Inputs'!L200-'Step 3. Saturation Storage'!J185),0)</f>
        <v>#DIV/0!</v>
      </c>
      <c r="T185" s="20" t="e">
        <f>IF('Step 1. Meteorological Inputs'!L200&gt;'Step 3. Saturation Storage'!J185,'Step 2. Crown parameters'!$K$39, 0 )</f>
        <v>#DIV/0!</v>
      </c>
      <c r="U185" s="141" t="e">
        <f t="shared" si="16"/>
        <v>#DIV/0!</v>
      </c>
      <c r="V185" s="124" t="e">
        <f>IF('Step 1. Meteorological Inputs'!L200&lt;'Step 3. Saturation Storage'!K185,'Step 1. Meteorological Inputs'!L200*'Step 2. Crown parameters'!$G$40, 0)</f>
        <v>#DIV/0!</v>
      </c>
      <c r="W185" s="20" t="e">
        <f>IF('Step 1. Meteorological Inputs'!L200&gt;'Step 3. Saturation Storage'!K185, 'Step 2. Crown parameters'!$G$40*'Step 3. Saturation Storage'!K185-'Step 2. Crown parameters'!$K$40, 0)</f>
        <v>#DIV/0!</v>
      </c>
      <c r="X185" s="20" t="e">
        <f>IF('Step 1. Meteorological Inputs'!L200&gt;'Step 3. Saturation Storage'!K185,'Step 1. Meteorological Inputs'!V200*('Step 1. Meteorological Inputs'!L200-'Step 3. Saturation Storage'!K185),0)</f>
        <v>#DIV/0!</v>
      </c>
      <c r="Y185" s="20" t="e">
        <f>IF('Step 1. Meteorological Inputs'!L200&gt;'Step 3. Saturation Storage'!K185,'Step 2. Crown parameters'!$K$40, 0 )</f>
        <v>#DIV/0!</v>
      </c>
      <c r="Z185" s="141" t="e">
        <f t="shared" si="17"/>
        <v>#DIV/0!</v>
      </c>
      <c r="AA185" s="124" t="e">
        <f>IF('Step 1. Meteorological Inputs'!L200&lt;'Step 3. Saturation Storage'!L185,'Step 1. Meteorological Inputs'!L200*'Step 2. Crown parameters'!$G$41, 0)</f>
        <v>#DIV/0!</v>
      </c>
      <c r="AB185" s="20" t="e">
        <f>IF('Step 1. Meteorological Inputs'!L200&gt;'Step 3. Saturation Storage'!L185, 'Step 2. Crown parameters'!$G$41*'Step 3. Saturation Storage'!L185-'Step 2. Crown parameters'!$K$41, 0)</f>
        <v>#DIV/0!</v>
      </c>
      <c r="AC185" s="20" t="e">
        <f>IF('Step 1. Meteorological Inputs'!L200&gt;'Step 3. Saturation Storage'!L185,'Step 1. Meteorological Inputs'!V200*('Step 1. Meteorological Inputs'!L200-'Step 3. Saturation Storage'!L185),0)</f>
        <v>#DIV/0!</v>
      </c>
      <c r="AD185" s="20" t="e">
        <f>IF('Step 1. Meteorological Inputs'!L200&gt;'Step 3. Saturation Storage'!L185,'Step 2. Crown parameters'!$K$41, 0 )</f>
        <v>#DIV/0!</v>
      </c>
      <c r="AE185" s="141" t="e">
        <f t="shared" si="10"/>
        <v>#DIV/0!</v>
      </c>
      <c r="AF185" s="124" t="e">
        <f>IF('Step 1. Meteorological Inputs'!L200&lt;'Step 3. Saturation Storage'!M185,'Step 1. Meteorological Inputs'!L200*'Step 2. Crown parameters'!$G$42, 0)</f>
        <v>#DIV/0!</v>
      </c>
      <c r="AG185" s="20" t="e">
        <f>IF('Step 1. Meteorological Inputs'!L200&gt;'Step 3. Saturation Storage'!M185, 'Step 2. Crown parameters'!$G$42*'Step 3. Saturation Storage'!M185-'Step 2. Crown parameters'!$K$42, 0)</f>
        <v>#DIV/0!</v>
      </c>
      <c r="AH185" s="20" t="e">
        <f>IF('Step 1. Meteorological Inputs'!L200&gt;'Step 3. Saturation Storage'!M185,'Step 1. Meteorological Inputs'!V200*('Step 1. Meteorological Inputs'!L200-'Step 3. Saturation Storage'!M185),0)</f>
        <v>#DIV/0!</v>
      </c>
      <c r="AI185" s="20" t="e">
        <f>IF('Step 1. Meteorological Inputs'!L200&gt;'Step 3. Saturation Storage'!M185,'Step 2. Crown parameters'!$K$42, 0 )</f>
        <v>#DIV/0!</v>
      </c>
      <c r="AJ185" s="141" t="e">
        <f t="shared" si="12"/>
        <v>#DIV/0!</v>
      </c>
      <c r="AK185" s="66"/>
      <c r="AL185" s="66"/>
      <c r="AM185" s="66"/>
      <c r="AN185" s="66"/>
      <c r="AO185" s="66"/>
      <c r="AP185" s="66"/>
      <c r="AQ185" s="66"/>
      <c r="AR185" s="66"/>
      <c r="AS185" s="66"/>
      <c r="AT185" s="66"/>
      <c r="AU185" s="66"/>
      <c r="AV185" s="66"/>
      <c r="AW185" s="66"/>
      <c r="AX185" s="66"/>
      <c r="AY185" s="66"/>
      <c r="AZ185" s="66"/>
      <c r="BA185" s="66"/>
      <c r="BB185" s="66"/>
      <c r="BC185" s="66"/>
      <c r="BD185" s="66"/>
      <c r="BE185" s="66"/>
      <c r="BF185" s="66"/>
      <c r="BG185" s="66"/>
      <c r="BH185" s="66"/>
      <c r="BI185" s="66"/>
      <c r="BJ185" s="66"/>
      <c r="BK185" s="66"/>
      <c r="BL185" s="66"/>
      <c r="BM185" s="66"/>
      <c r="BN185" s="66"/>
      <c r="BO185" s="66"/>
      <c r="BP185" s="66"/>
      <c r="BQ185" s="66"/>
      <c r="BR185" s="66"/>
      <c r="BS185" s="66"/>
      <c r="BT185" s="66"/>
      <c r="BU185" s="66"/>
      <c r="BV185" s="66"/>
      <c r="BW185" s="66"/>
      <c r="BX185" s="66"/>
      <c r="BY185" s="66"/>
      <c r="BZ185" s="66"/>
      <c r="CA185" s="66"/>
      <c r="CB185" s="66"/>
      <c r="CC185" s="66"/>
      <c r="CD185" s="66"/>
      <c r="CE185" s="66"/>
      <c r="CF185" s="66"/>
      <c r="CG185" s="66"/>
      <c r="CH185" s="66"/>
      <c r="CI185" s="66"/>
      <c r="CJ185" s="66"/>
      <c r="CK185" s="66"/>
      <c r="CL185" s="66"/>
      <c r="CM185" s="66"/>
      <c r="CN185" s="66"/>
      <c r="CO185" s="66"/>
      <c r="CP185" s="66"/>
      <c r="CQ185" s="66"/>
      <c r="CR185" s="66"/>
      <c r="CS185" s="66"/>
      <c r="CT185" s="66"/>
      <c r="CU185" s="66"/>
      <c r="CV185" s="66"/>
      <c r="CW185" s="66"/>
      <c r="CX185" s="66"/>
      <c r="CY185" s="66"/>
      <c r="CZ185" s="66"/>
      <c r="DA185" s="66"/>
      <c r="DB185" s="66"/>
      <c r="DC185" s="66"/>
      <c r="DD185" s="66"/>
      <c r="DE185" s="66"/>
      <c r="DF185" s="66"/>
      <c r="DG185" s="66"/>
      <c r="DH185" s="66"/>
      <c r="DI185" s="66"/>
      <c r="DJ185" s="66"/>
      <c r="DK185" s="66"/>
      <c r="DL185" s="66"/>
      <c r="DM185" s="66"/>
      <c r="DN185" s="66"/>
      <c r="DO185" s="66"/>
      <c r="DP185" s="66"/>
      <c r="DQ185" s="66"/>
      <c r="DR185" s="66"/>
      <c r="DS185" s="66"/>
      <c r="DT185" s="66"/>
      <c r="DU185" s="66"/>
      <c r="DV185" s="66"/>
      <c r="DW185" s="66"/>
      <c r="DX185" s="66"/>
      <c r="DY185" s="66"/>
      <c r="DZ185" s="66"/>
      <c r="EA185" s="66"/>
      <c r="EB185" s="66"/>
      <c r="EC185" s="66"/>
      <c r="ED185" s="66"/>
      <c r="EE185" s="66"/>
      <c r="EF185" s="66"/>
      <c r="EG185" s="66"/>
      <c r="EH185" s="66"/>
      <c r="EI185" s="66"/>
      <c r="EJ185" s="66"/>
      <c r="EK185" s="66"/>
      <c r="EL185" s="66"/>
      <c r="EM185" s="66"/>
      <c r="EN185" s="66"/>
      <c r="EO185" s="66"/>
      <c r="EP185" s="66"/>
      <c r="EQ185" s="66"/>
      <c r="ER185" s="66"/>
      <c r="ES185" s="66"/>
      <c r="ET185" s="66"/>
      <c r="EU185" s="66"/>
      <c r="EV185" s="66"/>
      <c r="EW185" s="66"/>
      <c r="EX185" s="66"/>
      <c r="EY185" s="66"/>
      <c r="EZ185" s="66"/>
      <c r="FA185" s="66"/>
      <c r="FB185" s="66"/>
      <c r="FC185" s="66"/>
      <c r="FD185" s="66"/>
      <c r="FE185" s="66"/>
      <c r="FF185" s="66"/>
      <c r="FG185" s="66"/>
    </row>
    <row r="186" spans="1:163" s="35" customFormat="1" x14ac:dyDescent="0.2">
      <c r="A186" s="59"/>
      <c r="B186" s="60"/>
      <c r="C186" s="60"/>
      <c r="D186" s="124">
        <f>'Step 1. Meteorological Inputs'!D201</f>
        <v>0</v>
      </c>
      <c r="E186" s="20">
        <f>'Step 1. Meteorological Inputs'!E201</f>
        <v>0</v>
      </c>
      <c r="F186" s="141">
        <f>'Step 1. Meteorological Inputs'!F201</f>
        <v>0</v>
      </c>
      <c r="G186" s="124" t="e">
        <f>IF('Step 1. Meteorological Inputs'!L201&lt;'Step 3. Saturation Storage'!H186,'Step 1. Meteorological Inputs'!L201*'Step 2. Crown parameters'!$G$37, 0)</f>
        <v>#DIV/0!</v>
      </c>
      <c r="H186" s="20" t="e">
        <f>IF('Step 1. Meteorological Inputs'!L201&gt;'Step 3. Saturation Storage'!H186, 'Step 2. Crown parameters'!$G$37*'Step 3. Saturation Storage'!H186-'Step 2. Crown parameters'!$K$37, 0)</f>
        <v>#DIV/0!</v>
      </c>
      <c r="I186" s="20" t="e">
        <f>IF('Step 1. Meteorological Inputs'!L201&gt;'Step 3. Saturation Storage'!H186,'Step 1. Meteorological Inputs'!V201*('Step 1. Meteorological Inputs'!L201-'Step 3. Saturation Storage'!H186),0)</f>
        <v>#DIV/0!</v>
      </c>
      <c r="J186" s="20" t="e">
        <f>IF('Step 1. Meteorological Inputs'!L201&gt;'Step 3. Saturation Storage'!H186,'Step 2. Crown parameters'!$K$37, 0 )</f>
        <v>#DIV/0!</v>
      </c>
      <c r="K186" s="141" t="e">
        <f t="shared" si="14"/>
        <v>#DIV/0!</v>
      </c>
      <c r="L186" s="124" t="e">
        <f>IF('Step 1. Meteorological Inputs'!L201&lt;'Step 3. Saturation Storage'!I186,'Step 1. Meteorological Inputs'!L237*'Step 2. Crown parameters'!$G$38, 0)</f>
        <v>#DIV/0!</v>
      </c>
      <c r="M186" s="20" t="e">
        <f>IF('Step 1. Meteorological Inputs'!L201&gt;'Step 3. Saturation Storage'!I186, 'Step 2. Crown parameters'!$G$38*'Step 3. Saturation Storage'!I186-'Step 2. Crown parameters'!$K$38, 0)</f>
        <v>#DIV/0!</v>
      </c>
      <c r="N186" s="20" t="e">
        <f>IF('Step 1. Meteorological Inputs'!L201&gt;'Step 3. Saturation Storage'!I186,'Step 1. Meteorological Inputs'!V201*('Step 1. Meteorological Inputs'!L201-'Step 3. Saturation Storage'!I186),0)</f>
        <v>#DIV/0!</v>
      </c>
      <c r="O186" s="20" t="e">
        <f>IF('Step 1. Meteorological Inputs'!L201&gt;'Step 3. Saturation Storage'!I186,'Step 2. Crown parameters'!$K$38, 0 )</f>
        <v>#DIV/0!</v>
      </c>
      <c r="P186" s="141" t="e">
        <f t="shared" si="15"/>
        <v>#DIV/0!</v>
      </c>
      <c r="Q186" s="124" t="e">
        <f>IF('Step 1. Meteorological Inputs'!L201&lt;'Step 3. Saturation Storage'!J186,'Step 1. Meteorological Inputs'!L201*'Step 2. Crown parameters'!$G$39, 0)</f>
        <v>#DIV/0!</v>
      </c>
      <c r="R186" s="20" t="e">
        <f>IF('Step 1. Meteorological Inputs'!L201&gt;'Step 3. Saturation Storage'!J186, 'Step 2. Crown parameters'!$G$39*'Step 3. Saturation Storage'!J186-'Step 2. Crown parameters'!$K$39, 0)</f>
        <v>#DIV/0!</v>
      </c>
      <c r="S186" s="20" t="e">
        <f>IF('Step 1. Meteorological Inputs'!L201&gt;'Step 3. Saturation Storage'!J186,'Step 1. Meteorological Inputs'!V201*('Step 1. Meteorological Inputs'!L201-'Step 3. Saturation Storage'!J186),0)</f>
        <v>#DIV/0!</v>
      </c>
      <c r="T186" s="20" t="e">
        <f>IF('Step 1. Meteorological Inputs'!L201&gt;'Step 3. Saturation Storage'!J186,'Step 2. Crown parameters'!$K$39, 0 )</f>
        <v>#DIV/0!</v>
      </c>
      <c r="U186" s="141" t="e">
        <f t="shared" si="16"/>
        <v>#DIV/0!</v>
      </c>
      <c r="V186" s="124" t="e">
        <f>IF('Step 1. Meteorological Inputs'!L201&lt;'Step 3. Saturation Storage'!K186,'Step 1. Meteorological Inputs'!L201*'Step 2. Crown parameters'!$G$40, 0)</f>
        <v>#DIV/0!</v>
      </c>
      <c r="W186" s="20" t="e">
        <f>IF('Step 1. Meteorological Inputs'!L201&gt;'Step 3. Saturation Storage'!K186, 'Step 2. Crown parameters'!$G$40*'Step 3. Saturation Storage'!K186-'Step 2. Crown parameters'!$K$40, 0)</f>
        <v>#DIV/0!</v>
      </c>
      <c r="X186" s="20" t="e">
        <f>IF('Step 1. Meteorological Inputs'!L201&gt;'Step 3. Saturation Storage'!K186,'Step 1. Meteorological Inputs'!V201*('Step 1. Meteorological Inputs'!L201-'Step 3. Saturation Storage'!K186),0)</f>
        <v>#DIV/0!</v>
      </c>
      <c r="Y186" s="20" t="e">
        <f>IF('Step 1. Meteorological Inputs'!L201&gt;'Step 3. Saturation Storage'!K186,'Step 2. Crown parameters'!$K$40, 0 )</f>
        <v>#DIV/0!</v>
      </c>
      <c r="Z186" s="141" t="e">
        <f t="shared" si="17"/>
        <v>#DIV/0!</v>
      </c>
      <c r="AA186" s="124" t="e">
        <f>IF('Step 1. Meteorological Inputs'!L201&lt;'Step 3. Saturation Storage'!L186,'Step 1. Meteorological Inputs'!L201*'Step 2. Crown parameters'!$G$41, 0)</f>
        <v>#DIV/0!</v>
      </c>
      <c r="AB186" s="20" t="e">
        <f>IF('Step 1. Meteorological Inputs'!L201&gt;'Step 3. Saturation Storage'!L186, 'Step 2. Crown parameters'!$G$41*'Step 3. Saturation Storage'!L186-'Step 2. Crown parameters'!$K$41, 0)</f>
        <v>#DIV/0!</v>
      </c>
      <c r="AC186" s="20" t="e">
        <f>IF('Step 1. Meteorological Inputs'!L201&gt;'Step 3. Saturation Storage'!L186,'Step 1. Meteorological Inputs'!V201*('Step 1. Meteorological Inputs'!L201-'Step 3. Saturation Storage'!L186),0)</f>
        <v>#DIV/0!</v>
      </c>
      <c r="AD186" s="20" t="e">
        <f>IF('Step 1. Meteorological Inputs'!L201&gt;'Step 3. Saturation Storage'!L186,'Step 2. Crown parameters'!$K$41, 0 )</f>
        <v>#DIV/0!</v>
      </c>
      <c r="AE186" s="141" t="e">
        <f t="shared" si="10"/>
        <v>#DIV/0!</v>
      </c>
      <c r="AF186" s="124" t="e">
        <f>IF('Step 1. Meteorological Inputs'!L201&lt;'Step 3. Saturation Storage'!M186,'Step 1. Meteorological Inputs'!L201*'Step 2. Crown parameters'!$G$42, 0)</f>
        <v>#DIV/0!</v>
      </c>
      <c r="AG186" s="20" t="e">
        <f>IF('Step 1. Meteorological Inputs'!L201&gt;'Step 3. Saturation Storage'!M186, 'Step 2. Crown parameters'!$G$42*'Step 3. Saturation Storage'!M186-'Step 2. Crown parameters'!$K$42, 0)</f>
        <v>#DIV/0!</v>
      </c>
      <c r="AH186" s="20" t="e">
        <f>IF('Step 1. Meteorological Inputs'!L201&gt;'Step 3. Saturation Storage'!M186,'Step 1. Meteorological Inputs'!V201*('Step 1. Meteorological Inputs'!L201-'Step 3. Saturation Storage'!M186),0)</f>
        <v>#DIV/0!</v>
      </c>
      <c r="AI186" s="20" t="e">
        <f>IF('Step 1. Meteorological Inputs'!L201&gt;'Step 3. Saturation Storage'!M186,'Step 2. Crown parameters'!$K$42, 0 )</f>
        <v>#DIV/0!</v>
      </c>
      <c r="AJ186" s="141" t="e">
        <f t="shared" si="12"/>
        <v>#DIV/0!</v>
      </c>
      <c r="AK186" s="66"/>
      <c r="AL186" s="66"/>
      <c r="AM186" s="66"/>
      <c r="AN186" s="66"/>
      <c r="AO186" s="66"/>
      <c r="AP186" s="66"/>
      <c r="AQ186" s="66"/>
      <c r="AR186" s="66"/>
      <c r="AS186" s="66"/>
      <c r="AT186" s="66"/>
      <c r="AU186" s="66"/>
      <c r="AV186" s="66"/>
      <c r="AW186" s="66"/>
      <c r="AX186" s="66"/>
      <c r="AY186" s="66"/>
      <c r="AZ186" s="66"/>
      <c r="BA186" s="66"/>
      <c r="BB186" s="66"/>
      <c r="BC186" s="66"/>
      <c r="BD186" s="66"/>
      <c r="BE186" s="66"/>
      <c r="BF186" s="66"/>
      <c r="BG186" s="66"/>
      <c r="BH186" s="66"/>
      <c r="BI186" s="66"/>
      <c r="BJ186" s="66"/>
      <c r="BK186" s="66"/>
      <c r="BL186" s="66"/>
      <c r="BM186" s="66"/>
      <c r="BN186" s="66"/>
      <c r="BO186" s="66"/>
      <c r="BP186" s="66"/>
      <c r="BQ186" s="66"/>
      <c r="BR186" s="66"/>
      <c r="BS186" s="66"/>
      <c r="BT186" s="66"/>
      <c r="BU186" s="66"/>
      <c r="BV186" s="66"/>
      <c r="BW186" s="66"/>
      <c r="BX186" s="66"/>
      <c r="BY186" s="66"/>
      <c r="BZ186" s="66"/>
      <c r="CA186" s="66"/>
      <c r="CB186" s="66"/>
      <c r="CC186" s="66"/>
      <c r="CD186" s="66"/>
      <c r="CE186" s="66"/>
      <c r="CF186" s="66"/>
      <c r="CG186" s="66"/>
      <c r="CH186" s="66"/>
      <c r="CI186" s="66"/>
      <c r="CJ186" s="66"/>
      <c r="CK186" s="66"/>
      <c r="CL186" s="66"/>
      <c r="CM186" s="66"/>
      <c r="CN186" s="66"/>
      <c r="CO186" s="66"/>
      <c r="CP186" s="66"/>
      <c r="CQ186" s="66"/>
      <c r="CR186" s="66"/>
      <c r="CS186" s="66"/>
      <c r="CT186" s="66"/>
      <c r="CU186" s="66"/>
      <c r="CV186" s="66"/>
      <c r="CW186" s="66"/>
      <c r="CX186" s="66"/>
      <c r="CY186" s="66"/>
      <c r="CZ186" s="66"/>
      <c r="DA186" s="66"/>
      <c r="DB186" s="66"/>
      <c r="DC186" s="66"/>
      <c r="DD186" s="66"/>
      <c r="DE186" s="66"/>
      <c r="DF186" s="66"/>
      <c r="DG186" s="66"/>
      <c r="DH186" s="66"/>
      <c r="DI186" s="66"/>
      <c r="DJ186" s="66"/>
      <c r="DK186" s="66"/>
      <c r="DL186" s="66"/>
      <c r="DM186" s="66"/>
      <c r="DN186" s="66"/>
      <c r="DO186" s="66"/>
      <c r="DP186" s="66"/>
      <c r="DQ186" s="66"/>
      <c r="DR186" s="66"/>
      <c r="DS186" s="66"/>
      <c r="DT186" s="66"/>
      <c r="DU186" s="66"/>
      <c r="DV186" s="66"/>
      <c r="DW186" s="66"/>
      <c r="DX186" s="66"/>
      <c r="DY186" s="66"/>
      <c r="DZ186" s="66"/>
      <c r="EA186" s="66"/>
      <c r="EB186" s="66"/>
      <c r="EC186" s="66"/>
      <c r="ED186" s="66"/>
      <c r="EE186" s="66"/>
      <c r="EF186" s="66"/>
      <c r="EG186" s="66"/>
      <c r="EH186" s="66"/>
      <c r="EI186" s="66"/>
      <c r="EJ186" s="66"/>
      <c r="EK186" s="66"/>
      <c r="EL186" s="66"/>
      <c r="EM186" s="66"/>
      <c r="EN186" s="66"/>
      <c r="EO186" s="66"/>
      <c r="EP186" s="66"/>
      <c r="EQ186" s="66"/>
      <c r="ER186" s="66"/>
      <c r="ES186" s="66"/>
      <c r="ET186" s="66"/>
      <c r="EU186" s="66"/>
      <c r="EV186" s="66"/>
      <c r="EW186" s="66"/>
      <c r="EX186" s="66"/>
      <c r="EY186" s="66"/>
      <c r="EZ186" s="66"/>
      <c r="FA186" s="66"/>
      <c r="FB186" s="66"/>
      <c r="FC186" s="66"/>
      <c r="FD186" s="66"/>
      <c r="FE186" s="66"/>
      <c r="FF186" s="66"/>
      <c r="FG186" s="66"/>
    </row>
    <row r="187" spans="1:163" s="35" customFormat="1" x14ac:dyDescent="0.2">
      <c r="A187" s="59"/>
      <c r="B187" s="60"/>
      <c r="C187" s="60"/>
      <c r="D187" s="124">
        <f>'Step 1. Meteorological Inputs'!D202</f>
        <v>0</v>
      </c>
      <c r="E187" s="20">
        <f>'Step 1. Meteorological Inputs'!E202</f>
        <v>0</v>
      </c>
      <c r="F187" s="141">
        <f>'Step 1. Meteorological Inputs'!F202</f>
        <v>0</v>
      </c>
      <c r="G187" s="124" t="e">
        <f>IF('Step 1. Meteorological Inputs'!L202&lt;'Step 3. Saturation Storage'!H187,'Step 1. Meteorological Inputs'!L202*'Step 2. Crown parameters'!$G$37, 0)</f>
        <v>#DIV/0!</v>
      </c>
      <c r="H187" s="20" t="e">
        <f>IF('Step 1. Meteorological Inputs'!L202&gt;'Step 3. Saturation Storage'!H187, 'Step 2. Crown parameters'!$G$37*'Step 3. Saturation Storage'!H187-'Step 2. Crown parameters'!$K$37, 0)</f>
        <v>#DIV/0!</v>
      </c>
      <c r="I187" s="20" t="e">
        <f>IF('Step 1. Meteorological Inputs'!L202&gt;'Step 3. Saturation Storage'!H187,'Step 1. Meteorological Inputs'!V202*('Step 1. Meteorological Inputs'!L202-'Step 3. Saturation Storage'!H187),0)</f>
        <v>#DIV/0!</v>
      </c>
      <c r="J187" s="20" t="e">
        <f>IF('Step 1. Meteorological Inputs'!L202&gt;'Step 3. Saturation Storage'!H187,'Step 2. Crown parameters'!$K$37, 0 )</f>
        <v>#DIV/0!</v>
      </c>
      <c r="K187" s="141" t="e">
        <f t="shared" si="14"/>
        <v>#DIV/0!</v>
      </c>
      <c r="L187" s="124" t="e">
        <f>IF('Step 1. Meteorological Inputs'!L202&lt;'Step 3. Saturation Storage'!I187,'Step 1. Meteorological Inputs'!L238*'Step 2. Crown parameters'!$G$38, 0)</f>
        <v>#DIV/0!</v>
      </c>
      <c r="M187" s="20" t="e">
        <f>IF('Step 1. Meteorological Inputs'!L202&gt;'Step 3. Saturation Storage'!I187, 'Step 2. Crown parameters'!$G$38*'Step 3. Saturation Storage'!I187-'Step 2. Crown parameters'!$K$38, 0)</f>
        <v>#DIV/0!</v>
      </c>
      <c r="N187" s="20" t="e">
        <f>IF('Step 1. Meteorological Inputs'!L202&gt;'Step 3. Saturation Storage'!I187,'Step 1. Meteorological Inputs'!V202*('Step 1. Meteorological Inputs'!L202-'Step 3. Saturation Storage'!I187),0)</f>
        <v>#DIV/0!</v>
      </c>
      <c r="O187" s="20" t="e">
        <f>IF('Step 1. Meteorological Inputs'!L202&gt;'Step 3. Saturation Storage'!I187,'Step 2. Crown parameters'!$K$38, 0 )</f>
        <v>#DIV/0!</v>
      </c>
      <c r="P187" s="141" t="e">
        <f t="shared" si="15"/>
        <v>#DIV/0!</v>
      </c>
      <c r="Q187" s="124" t="e">
        <f>IF('Step 1. Meteorological Inputs'!L202&lt;'Step 3. Saturation Storage'!J187,'Step 1. Meteorological Inputs'!L202*'Step 2. Crown parameters'!$G$39, 0)</f>
        <v>#DIV/0!</v>
      </c>
      <c r="R187" s="20" t="e">
        <f>IF('Step 1. Meteorological Inputs'!L202&gt;'Step 3. Saturation Storage'!J187, 'Step 2. Crown parameters'!$G$39*'Step 3. Saturation Storage'!J187-'Step 2. Crown parameters'!$K$39, 0)</f>
        <v>#DIV/0!</v>
      </c>
      <c r="S187" s="20" t="e">
        <f>IF('Step 1. Meteorological Inputs'!L202&gt;'Step 3. Saturation Storage'!J187,'Step 1. Meteorological Inputs'!V202*('Step 1. Meteorological Inputs'!L202-'Step 3. Saturation Storage'!J187),0)</f>
        <v>#DIV/0!</v>
      </c>
      <c r="T187" s="20" t="e">
        <f>IF('Step 1. Meteorological Inputs'!L202&gt;'Step 3. Saturation Storage'!J187,'Step 2. Crown parameters'!$K$39, 0 )</f>
        <v>#DIV/0!</v>
      </c>
      <c r="U187" s="141" t="e">
        <f t="shared" si="16"/>
        <v>#DIV/0!</v>
      </c>
      <c r="V187" s="124" t="e">
        <f>IF('Step 1. Meteorological Inputs'!L202&lt;'Step 3. Saturation Storage'!K187,'Step 1. Meteorological Inputs'!L202*'Step 2. Crown parameters'!$G$40, 0)</f>
        <v>#DIV/0!</v>
      </c>
      <c r="W187" s="20" t="e">
        <f>IF('Step 1. Meteorological Inputs'!L202&gt;'Step 3. Saturation Storage'!K187, 'Step 2. Crown parameters'!$G$40*'Step 3. Saturation Storage'!K187-'Step 2. Crown parameters'!$K$40, 0)</f>
        <v>#DIV/0!</v>
      </c>
      <c r="X187" s="20" t="e">
        <f>IF('Step 1. Meteorological Inputs'!L202&gt;'Step 3. Saturation Storage'!K187,'Step 1. Meteorological Inputs'!V202*('Step 1. Meteorological Inputs'!L202-'Step 3. Saturation Storage'!K187),0)</f>
        <v>#DIV/0!</v>
      </c>
      <c r="Y187" s="20" t="e">
        <f>IF('Step 1. Meteorological Inputs'!L202&gt;'Step 3. Saturation Storage'!K187,'Step 2. Crown parameters'!$K$40, 0 )</f>
        <v>#DIV/0!</v>
      </c>
      <c r="Z187" s="141" t="e">
        <f t="shared" si="17"/>
        <v>#DIV/0!</v>
      </c>
      <c r="AA187" s="124" t="e">
        <f>IF('Step 1. Meteorological Inputs'!L202&lt;'Step 3. Saturation Storage'!L187,'Step 1. Meteorological Inputs'!L202*'Step 2. Crown parameters'!$G$41, 0)</f>
        <v>#DIV/0!</v>
      </c>
      <c r="AB187" s="20" t="e">
        <f>IF('Step 1. Meteorological Inputs'!L202&gt;'Step 3. Saturation Storage'!L187, 'Step 2. Crown parameters'!$G$41*'Step 3. Saturation Storage'!L187-'Step 2. Crown parameters'!$K$41, 0)</f>
        <v>#DIV/0!</v>
      </c>
      <c r="AC187" s="20" t="e">
        <f>IF('Step 1. Meteorological Inputs'!L202&gt;'Step 3. Saturation Storage'!L187,'Step 1. Meteorological Inputs'!V202*('Step 1. Meteorological Inputs'!L202-'Step 3. Saturation Storage'!L187),0)</f>
        <v>#DIV/0!</v>
      </c>
      <c r="AD187" s="20" t="e">
        <f>IF('Step 1. Meteorological Inputs'!L202&gt;'Step 3. Saturation Storage'!L187,'Step 2. Crown parameters'!$K$41, 0 )</f>
        <v>#DIV/0!</v>
      </c>
      <c r="AE187" s="141" t="e">
        <f t="shared" si="10"/>
        <v>#DIV/0!</v>
      </c>
      <c r="AF187" s="124" t="e">
        <f>IF('Step 1. Meteorological Inputs'!L202&lt;'Step 3. Saturation Storage'!M187,'Step 1. Meteorological Inputs'!L202*'Step 2. Crown parameters'!$G$42, 0)</f>
        <v>#DIV/0!</v>
      </c>
      <c r="AG187" s="20" t="e">
        <f>IF('Step 1. Meteorological Inputs'!L202&gt;'Step 3. Saturation Storage'!M187, 'Step 2. Crown parameters'!$G$42*'Step 3. Saturation Storage'!M187-'Step 2. Crown parameters'!$K$42, 0)</f>
        <v>#DIV/0!</v>
      </c>
      <c r="AH187" s="20" t="e">
        <f>IF('Step 1. Meteorological Inputs'!L202&gt;'Step 3. Saturation Storage'!M187,'Step 1. Meteorological Inputs'!V202*('Step 1. Meteorological Inputs'!L202-'Step 3. Saturation Storage'!M187),0)</f>
        <v>#DIV/0!</v>
      </c>
      <c r="AI187" s="20" t="e">
        <f>IF('Step 1. Meteorological Inputs'!L202&gt;'Step 3. Saturation Storage'!M187,'Step 2. Crown parameters'!$K$42, 0 )</f>
        <v>#DIV/0!</v>
      </c>
      <c r="AJ187" s="141" t="e">
        <f t="shared" si="12"/>
        <v>#DIV/0!</v>
      </c>
      <c r="AK187" s="66"/>
      <c r="AL187" s="66"/>
      <c r="AM187" s="66"/>
      <c r="AN187" s="66"/>
      <c r="AO187" s="66"/>
      <c r="AP187" s="66"/>
      <c r="AQ187" s="66"/>
      <c r="AR187" s="66"/>
      <c r="AS187" s="66"/>
      <c r="AT187" s="66"/>
      <c r="AU187" s="66"/>
      <c r="AV187" s="66"/>
      <c r="AW187" s="66"/>
      <c r="AX187" s="66"/>
      <c r="AY187" s="66"/>
      <c r="AZ187" s="66"/>
      <c r="BA187" s="66"/>
      <c r="BB187" s="66"/>
      <c r="BC187" s="66"/>
      <c r="BD187" s="66"/>
      <c r="BE187" s="66"/>
      <c r="BF187" s="66"/>
      <c r="BG187" s="66"/>
      <c r="BH187" s="66"/>
      <c r="BI187" s="66"/>
      <c r="BJ187" s="66"/>
      <c r="BK187" s="66"/>
      <c r="BL187" s="66"/>
      <c r="BM187" s="66"/>
      <c r="BN187" s="66"/>
      <c r="BO187" s="66"/>
      <c r="BP187" s="66"/>
      <c r="BQ187" s="66"/>
      <c r="BR187" s="66"/>
      <c r="BS187" s="66"/>
      <c r="BT187" s="66"/>
      <c r="BU187" s="66"/>
      <c r="BV187" s="66"/>
      <c r="BW187" s="66"/>
      <c r="BX187" s="66"/>
      <c r="BY187" s="66"/>
      <c r="BZ187" s="66"/>
      <c r="CA187" s="66"/>
      <c r="CB187" s="66"/>
      <c r="CC187" s="66"/>
      <c r="CD187" s="66"/>
      <c r="CE187" s="66"/>
      <c r="CF187" s="66"/>
      <c r="CG187" s="66"/>
      <c r="CH187" s="66"/>
      <c r="CI187" s="66"/>
      <c r="CJ187" s="66"/>
      <c r="CK187" s="66"/>
      <c r="CL187" s="66"/>
      <c r="CM187" s="66"/>
      <c r="CN187" s="66"/>
      <c r="CO187" s="66"/>
      <c r="CP187" s="66"/>
      <c r="CQ187" s="66"/>
      <c r="CR187" s="66"/>
      <c r="CS187" s="66"/>
      <c r="CT187" s="66"/>
      <c r="CU187" s="66"/>
      <c r="CV187" s="66"/>
      <c r="CW187" s="66"/>
      <c r="CX187" s="66"/>
      <c r="CY187" s="66"/>
      <c r="CZ187" s="66"/>
      <c r="DA187" s="66"/>
      <c r="DB187" s="66"/>
      <c r="DC187" s="66"/>
      <c r="DD187" s="66"/>
      <c r="DE187" s="66"/>
      <c r="DF187" s="66"/>
      <c r="DG187" s="66"/>
      <c r="DH187" s="66"/>
      <c r="DI187" s="66"/>
      <c r="DJ187" s="66"/>
      <c r="DK187" s="66"/>
      <c r="DL187" s="66"/>
      <c r="DM187" s="66"/>
      <c r="DN187" s="66"/>
      <c r="DO187" s="66"/>
      <c r="DP187" s="66"/>
      <c r="DQ187" s="66"/>
      <c r="DR187" s="66"/>
      <c r="DS187" s="66"/>
      <c r="DT187" s="66"/>
      <c r="DU187" s="66"/>
      <c r="DV187" s="66"/>
      <c r="DW187" s="66"/>
      <c r="DX187" s="66"/>
      <c r="DY187" s="66"/>
      <c r="DZ187" s="66"/>
      <c r="EA187" s="66"/>
      <c r="EB187" s="66"/>
      <c r="EC187" s="66"/>
      <c r="ED187" s="66"/>
      <c r="EE187" s="66"/>
      <c r="EF187" s="66"/>
      <c r="EG187" s="66"/>
      <c r="EH187" s="66"/>
      <c r="EI187" s="66"/>
      <c r="EJ187" s="66"/>
      <c r="EK187" s="66"/>
      <c r="EL187" s="66"/>
      <c r="EM187" s="66"/>
      <c r="EN187" s="66"/>
      <c r="EO187" s="66"/>
      <c r="EP187" s="66"/>
      <c r="EQ187" s="66"/>
      <c r="ER187" s="66"/>
      <c r="ES187" s="66"/>
      <c r="ET187" s="66"/>
      <c r="EU187" s="66"/>
      <c r="EV187" s="66"/>
      <c r="EW187" s="66"/>
      <c r="EX187" s="66"/>
      <c r="EY187" s="66"/>
      <c r="EZ187" s="66"/>
      <c r="FA187" s="66"/>
      <c r="FB187" s="66"/>
      <c r="FC187" s="66"/>
      <c r="FD187" s="66"/>
      <c r="FE187" s="66"/>
      <c r="FF187" s="66"/>
      <c r="FG187" s="66"/>
    </row>
    <row r="188" spans="1:163" s="35" customFormat="1" x14ac:dyDescent="0.2">
      <c r="A188" s="59"/>
      <c r="B188" s="60"/>
      <c r="C188" s="60"/>
      <c r="D188" s="124">
        <f>'Step 1. Meteorological Inputs'!D203</f>
        <v>0</v>
      </c>
      <c r="E188" s="20">
        <f>'Step 1. Meteorological Inputs'!E203</f>
        <v>0</v>
      </c>
      <c r="F188" s="141">
        <f>'Step 1. Meteorological Inputs'!F203</f>
        <v>0</v>
      </c>
      <c r="G188" s="124" t="e">
        <f>IF('Step 1. Meteorological Inputs'!L203&lt;'Step 3. Saturation Storage'!H188,'Step 1. Meteorological Inputs'!L203*'Step 2. Crown parameters'!$G$37, 0)</f>
        <v>#DIV/0!</v>
      </c>
      <c r="H188" s="20" t="e">
        <f>IF('Step 1. Meteorological Inputs'!L203&gt;'Step 3. Saturation Storage'!H188, 'Step 2. Crown parameters'!$G$37*'Step 3. Saturation Storage'!H188-'Step 2. Crown parameters'!$K$37, 0)</f>
        <v>#DIV/0!</v>
      </c>
      <c r="I188" s="20" t="e">
        <f>IF('Step 1. Meteorological Inputs'!L203&gt;'Step 3. Saturation Storage'!H188,'Step 1. Meteorological Inputs'!V203*('Step 1. Meteorological Inputs'!L203-'Step 3. Saturation Storage'!H188),0)</f>
        <v>#DIV/0!</v>
      </c>
      <c r="J188" s="20" t="e">
        <f>IF('Step 1. Meteorological Inputs'!L203&gt;'Step 3. Saturation Storage'!H188,'Step 2. Crown parameters'!$K$37, 0 )</f>
        <v>#DIV/0!</v>
      </c>
      <c r="K188" s="141" t="e">
        <f t="shared" si="14"/>
        <v>#DIV/0!</v>
      </c>
      <c r="L188" s="124" t="e">
        <f>IF('Step 1. Meteorological Inputs'!L203&lt;'Step 3. Saturation Storage'!I188,'Step 1. Meteorological Inputs'!L239*'Step 2. Crown parameters'!$G$38, 0)</f>
        <v>#DIV/0!</v>
      </c>
      <c r="M188" s="20" t="e">
        <f>IF('Step 1. Meteorological Inputs'!L203&gt;'Step 3. Saturation Storage'!I188, 'Step 2. Crown parameters'!$G$38*'Step 3. Saturation Storage'!I188-'Step 2. Crown parameters'!$K$38, 0)</f>
        <v>#DIV/0!</v>
      </c>
      <c r="N188" s="20" t="e">
        <f>IF('Step 1. Meteorological Inputs'!L203&gt;'Step 3. Saturation Storage'!I188,'Step 1. Meteorological Inputs'!V203*('Step 1. Meteorological Inputs'!L203-'Step 3. Saturation Storage'!I188),0)</f>
        <v>#DIV/0!</v>
      </c>
      <c r="O188" s="20" t="e">
        <f>IF('Step 1. Meteorological Inputs'!L203&gt;'Step 3. Saturation Storage'!I188,'Step 2. Crown parameters'!$K$38, 0 )</f>
        <v>#DIV/0!</v>
      </c>
      <c r="P188" s="141" t="e">
        <f t="shared" si="15"/>
        <v>#DIV/0!</v>
      </c>
      <c r="Q188" s="124" t="e">
        <f>IF('Step 1. Meteorological Inputs'!L203&lt;'Step 3. Saturation Storage'!J188,'Step 1. Meteorological Inputs'!L203*'Step 2. Crown parameters'!$G$39, 0)</f>
        <v>#DIV/0!</v>
      </c>
      <c r="R188" s="20" t="e">
        <f>IF('Step 1. Meteorological Inputs'!L203&gt;'Step 3. Saturation Storage'!J188, 'Step 2. Crown parameters'!$G$39*'Step 3. Saturation Storage'!J188-'Step 2. Crown parameters'!$K$39, 0)</f>
        <v>#DIV/0!</v>
      </c>
      <c r="S188" s="20" t="e">
        <f>IF('Step 1. Meteorological Inputs'!L203&gt;'Step 3. Saturation Storage'!J188,'Step 1. Meteorological Inputs'!V203*('Step 1. Meteorological Inputs'!L203-'Step 3. Saturation Storage'!J188),0)</f>
        <v>#DIV/0!</v>
      </c>
      <c r="T188" s="20" t="e">
        <f>IF('Step 1. Meteorological Inputs'!L203&gt;'Step 3. Saturation Storage'!J188,'Step 2. Crown parameters'!$K$39, 0 )</f>
        <v>#DIV/0!</v>
      </c>
      <c r="U188" s="141" t="e">
        <f t="shared" si="16"/>
        <v>#DIV/0!</v>
      </c>
      <c r="V188" s="124" t="e">
        <f>IF('Step 1. Meteorological Inputs'!L203&lt;'Step 3. Saturation Storage'!K188,'Step 1. Meteorological Inputs'!L203*'Step 2. Crown parameters'!$G$40, 0)</f>
        <v>#DIV/0!</v>
      </c>
      <c r="W188" s="20" t="e">
        <f>IF('Step 1. Meteorological Inputs'!L203&gt;'Step 3. Saturation Storage'!K188, 'Step 2. Crown parameters'!$G$40*'Step 3. Saturation Storage'!K188-'Step 2. Crown parameters'!$K$40, 0)</f>
        <v>#DIV/0!</v>
      </c>
      <c r="X188" s="20" t="e">
        <f>IF('Step 1. Meteorological Inputs'!L203&gt;'Step 3. Saturation Storage'!K188,'Step 1. Meteorological Inputs'!V203*('Step 1. Meteorological Inputs'!L203-'Step 3. Saturation Storage'!K188),0)</f>
        <v>#DIV/0!</v>
      </c>
      <c r="Y188" s="20" t="e">
        <f>IF('Step 1. Meteorological Inputs'!L203&gt;'Step 3. Saturation Storage'!K188,'Step 2. Crown parameters'!$K$40, 0 )</f>
        <v>#DIV/0!</v>
      </c>
      <c r="Z188" s="141" t="e">
        <f t="shared" si="17"/>
        <v>#DIV/0!</v>
      </c>
      <c r="AA188" s="124" t="e">
        <f>IF('Step 1. Meteorological Inputs'!L203&lt;'Step 3. Saturation Storage'!L188,'Step 1. Meteorological Inputs'!L203*'Step 2. Crown parameters'!$G$41, 0)</f>
        <v>#DIV/0!</v>
      </c>
      <c r="AB188" s="20" t="e">
        <f>IF('Step 1. Meteorological Inputs'!L203&gt;'Step 3. Saturation Storage'!L188, 'Step 2. Crown parameters'!$G$41*'Step 3. Saturation Storage'!L188-'Step 2. Crown parameters'!$K$41, 0)</f>
        <v>#DIV/0!</v>
      </c>
      <c r="AC188" s="20" t="e">
        <f>IF('Step 1. Meteorological Inputs'!L203&gt;'Step 3. Saturation Storage'!L188,'Step 1. Meteorological Inputs'!V203*('Step 1. Meteorological Inputs'!L203-'Step 3. Saturation Storage'!L188),0)</f>
        <v>#DIV/0!</v>
      </c>
      <c r="AD188" s="20" t="e">
        <f>IF('Step 1. Meteorological Inputs'!L203&gt;'Step 3. Saturation Storage'!L188,'Step 2. Crown parameters'!$K$41, 0 )</f>
        <v>#DIV/0!</v>
      </c>
      <c r="AE188" s="141" t="e">
        <f t="shared" si="10"/>
        <v>#DIV/0!</v>
      </c>
      <c r="AF188" s="124" t="e">
        <f>IF('Step 1. Meteorological Inputs'!L203&lt;'Step 3. Saturation Storage'!M188,'Step 1. Meteorological Inputs'!L203*'Step 2. Crown parameters'!$G$42, 0)</f>
        <v>#DIV/0!</v>
      </c>
      <c r="AG188" s="20" t="e">
        <f>IF('Step 1. Meteorological Inputs'!L203&gt;'Step 3. Saturation Storage'!M188, 'Step 2. Crown parameters'!$G$42*'Step 3. Saturation Storage'!M188-'Step 2. Crown parameters'!$K$42, 0)</f>
        <v>#DIV/0!</v>
      </c>
      <c r="AH188" s="20" t="e">
        <f>IF('Step 1. Meteorological Inputs'!L203&gt;'Step 3. Saturation Storage'!M188,'Step 1. Meteorological Inputs'!V203*('Step 1. Meteorological Inputs'!L203-'Step 3. Saturation Storage'!M188),0)</f>
        <v>#DIV/0!</v>
      </c>
      <c r="AI188" s="20" t="e">
        <f>IF('Step 1. Meteorological Inputs'!L203&gt;'Step 3. Saturation Storage'!M188,'Step 2. Crown parameters'!$K$42, 0 )</f>
        <v>#DIV/0!</v>
      </c>
      <c r="AJ188" s="141" t="e">
        <f t="shared" si="12"/>
        <v>#DIV/0!</v>
      </c>
      <c r="AK188" s="66"/>
      <c r="AL188" s="66"/>
      <c r="AM188" s="66"/>
      <c r="AN188" s="66"/>
      <c r="AO188" s="66"/>
      <c r="AP188" s="66"/>
      <c r="AQ188" s="66"/>
      <c r="AR188" s="66"/>
      <c r="AS188" s="66"/>
      <c r="AT188" s="66"/>
      <c r="AU188" s="66"/>
      <c r="AV188" s="66"/>
      <c r="AW188" s="66"/>
      <c r="AX188" s="66"/>
      <c r="AY188" s="66"/>
      <c r="AZ188" s="66"/>
      <c r="BA188" s="66"/>
      <c r="BB188" s="66"/>
      <c r="BC188" s="66"/>
      <c r="BD188" s="66"/>
      <c r="BE188" s="66"/>
      <c r="BF188" s="66"/>
      <c r="BG188" s="66"/>
      <c r="BH188" s="66"/>
      <c r="BI188" s="66"/>
      <c r="BJ188" s="66"/>
      <c r="BK188" s="66"/>
      <c r="BL188" s="66"/>
      <c r="BM188" s="66"/>
      <c r="BN188" s="66"/>
      <c r="BO188" s="66"/>
      <c r="BP188" s="66"/>
      <c r="BQ188" s="66"/>
      <c r="BR188" s="66"/>
      <c r="BS188" s="66"/>
      <c r="BT188" s="66"/>
      <c r="BU188" s="66"/>
      <c r="BV188" s="66"/>
      <c r="BW188" s="66"/>
      <c r="BX188" s="66"/>
      <c r="BY188" s="66"/>
      <c r="BZ188" s="66"/>
      <c r="CA188" s="66"/>
      <c r="CB188" s="66"/>
      <c r="CC188" s="66"/>
      <c r="CD188" s="66"/>
      <c r="CE188" s="66"/>
      <c r="CF188" s="66"/>
      <c r="CG188" s="66"/>
      <c r="CH188" s="66"/>
      <c r="CI188" s="66"/>
      <c r="CJ188" s="66"/>
      <c r="CK188" s="66"/>
      <c r="CL188" s="66"/>
      <c r="CM188" s="66"/>
      <c r="CN188" s="66"/>
      <c r="CO188" s="66"/>
      <c r="CP188" s="66"/>
      <c r="CQ188" s="66"/>
      <c r="CR188" s="66"/>
      <c r="CS188" s="66"/>
      <c r="CT188" s="66"/>
      <c r="CU188" s="66"/>
      <c r="CV188" s="66"/>
      <c r="CW188" s="66"/>
      <c r="CX188" s="66"/>
      <c r="CY188" s="66"/>
      <c r="CZ188" s="66"/>
      <c r="DA188" s="66"/>
      <c r="DB188" s="66"/>
      <c r="DC188" s="66"/>
      <c r="DD188" s="66"/>
      <c r="DE188" s="66"/>
      <c r="DF188" s="66"/>
      <c r="DG188" s="66"/>
      <c r="DH188" s="66"/>
      <c r="DI188" s="66"/>
      <c r="DJ188" s="66"/>
      <c r="DK188" s="66"/>
      <c r="DL188" s="66"/>
      <c r="DM188" s="66"/>
      <c r="DN188" s="66"/>
      <c r="DO188" s="66"/>
      <c r="DP188" s="66"/>
      <c r="DQ188" s="66"/>
      <c r="DR188" s="66"/>
      <c r="DS188" s="66"/>
      <c r="DT188" s="66"/>
      <c r="DU188" s="66"/>
      <c r="DV188" s="66"/>
      <c r="DW188" s="66"/>
      <c r="DX188" s="66"/>
      <c r="DY188" s="66"/>
      <c r="DZ188" s="66"/>
      <c r="EA188" s="66"/>
      <c r="EB188" s="66"/>
      <c r="EC188" s="66"/>
      <c r="ED188" s="66"/>
      <c r="EE188" s="66"/>
      <c r="EF188" s="66"/>
      <c r="EG188" s="66"/>
      <c r="EH188" s="66"/>
      <c r="EI188" s="66"/>
      <c r="EJ188" s="66"/>
      <c r="EK188" s="66"/>
      <c r="EL188" s="66"/>
      <c r="EM188" s="66"/>
      <c r="EN188" s="66"/>
      <c r="EO188" s="66"/>
      <c r="EP188" s="66"/>
      <c r="EQ188" s="66"/>
      <c r="ER188" s="66"/>
      <c r="ES188" s="66"/>
      <c r="ET188" s="66"/>
      <c r="EU188" s="66"/>
      <c r="EV188" s="66"/>
      <c r="EW188" s="66"/>
      <c r="EX188" s="66"/>
      <c r="EY188" s="66"/>
      <c r="EZ188" s="66"/>
      <c r="FA188" s="66"/>
      <c r="FB188" s="66"/>
      <c r="FC188" s="66"/>
      <c r="FD188" s="66"/>
      <c r="FE188" s="66"/>
      <c r="FF188" s="66"/>
      <c r="FG188" s="66"/>
    </row>
    <row r="189" spans="1:163" s="35" customFormat="1" x14ac:dyDescent="0.2">
      <c r="A189" s="59"/>
      <c r="B189" s="60"/>
      <c r="C189" s="60"/>
      <c r="D189" s="124">
        <f>'Step 1. Meteorological Inputs'!D204</f>
        <v>0</v>
      </c>
      <c r="E189" s="20">
        <f>'Step 1. Meteorological Inputs'!E204</f>
        <v>0</v>
      </c>
      <c r="F189" s="141">
        <f>'Step 1. Meteorological Inputs'!F204</f>
        <v>0</v>
      </c>
      <c r="G189" s="124" t="e">
        <f>IF('Step 1. Meteorological Inputs'!L204&lt;'Step 3. Saturation Storage'!H189,'Step 1. Meteorological Inputs'!L204*'Step 2. Crown parameters'!$G$37, 0)</f>
        <v>#DIV/0!</v>
      </c>
      <c r="H189" s="20" t="e">
        <f>IF('Step 1. Meteorological Inputs'!L204&gt;'Step 3. Saturation Storage'!H189, 'Step 2. Crown parameters'!$G$37*'Step 3. Saturation Storage'!H189-'Step 2. Crown parameters'!$K$37, 0)</f>
        <v>#DIV/0!</v>
      </c>
      <c r="I189" s="20" t="e">
        <f>IF('Step 1. Meteorological Inputs'!L204&gt;'Step 3. Saturation Storage'!H189,'Step 1. Meteorological Inputs'!V204*('Step 1. Meteorological Inputs'!L204-'Step 3. Saturation Storage'!H189),0)</f>
        <v>#DIV/0!</v>
      </c>
      <c r="J189" s="20" t="e">
        <f>IF('Step 1. Meteorological Inputs'!L204&gt;'Step 3. Saturation Storage'!H189,'Step 2. Crown parameters'!$K$37, 0 )</f>
        <v>#DIV/0!</v>
      </c>
      <c r="K189" s="141" t="e">
        <f t="shared" si="14"/>
        <v>#DIV/0!</v>
      </c>
      <c r="L189" s="124" t="e">
        <f>IF('Step 1. Meteorological Inputs'!L204&lt;'Step 3. Saturation Storage'!I189,'Step 1. Meteorological Inputs'!L240*'Step 2. Crown parameters'!$G$38, 0)</f>
        <v>#DIV/0!</v>
      </c>
      <c r="M189" s="20" t="e">
        <f>IF('Step 1. Meteorological Inputs'!L204&gt;'Step 3. Saturation Storage'!I189, 'Step 2. Crown parameters'!$G$38*'Step 3. Saturation Storage'!I189-'Step 2. Crown parameters'!$K$38, 0)</f>
        <v>#DIV/0!</v>
      </c>
      <c r="N189" s="20" t="e">
        <f>IF('Step 1. Meteorological Inputs'!L204&gt;'Step 3. Saturation Storage'!I189,'Step 1. Meteorological Inputs'!V204*('Step 1. Meteorological Inputs'!L204-'Step 3. Saturation Storage'!I189),0)</f>
        <v>#DIV/0!</v>
      </c>
      <c r="O189" s="20" t="e">
        <f>IF('Step 1. Meteorological Inputs'!L204&gt;'Step 3. Saturation Storage'!I189,'Step 2. Crown parameters'!$K$38, 0 )</f>
        <v>#DIV/0!</v>
      </c>
      <c r="P189" s="141" t="e">
        <f t="shared" si="15"/>
        <v>#DIV/0!</v>
      </c>
      <c r="Q189" s="124" t="e">
        <f>IF('Step 1. Meteorological Inputs'!L204&lt;'Step 3. Saturation Storage'!J189,'Step 1. Meteorological Inputs'!L204*'Step 2. Crown parameters'!$G$39, 0)</f>
        <v>#DIV/0!</v>
      </c>
      <c r="R189" s="20" t="e">
        <f>IF('Step 1. Meteorological Inputs'!L204&gt;'Step 3. Saturation Storage'!J189, 'Step 2. Crown parameters'!$G$39*'Step 3. Saturation Storage'!J189-'Step 2. Crown parameters'!$K$39, 0)</f>
        <v>#DIV/0!</v>
      </c>
      <c r="S189" s="20" t="e">
        <f>IF('Step 1. Meteorological Inputs'!L204&gt;'Step 3. Saturation Storage'!J189,'Step 1. Meteorological Inputs'!V204*('Step 1. Meteorological Inputs'!L204-'Step 3. Saturation Storage'!J189),0)</f>
        <v>#DIV/0!</v>
      </c>
      <c r="T189" s="20" t="e">
        <f>IF('Step 1. Meteorological Inputs'!L204&gt;'Step 3. Saturation Storage'!J189,'Step 2. Crown parameters'!$K$39, 0 )</f>
        <v>#DIV/0!</v>
      </c>
      <c r="U189" s="141" t="e">
        <f t="shared" si="16"/>
        <v>#DIV/0!</v>
      </c>
      <c r="V189" s="124" t="e">
        <f>IF('Step 1. Meteorological Inputs'!L204&lt;'Step 3. Saturation Storage'!K189,'Step 1. Meteorological Inputs'!L204*'Step 2. Crown parameters'!$G$40, 0)</f>
        <v>#DIV/0!</v>
      </c>
      <c r="W189" s="20" t="e">
        <f>IF('Step 1. Meteorological Inputs'!L204&gt;'Step 3. Saturation Storage'!K189, 'Step 2. Crown parameters'!$G$40*'Step 3. Saturation Storage'!K189-'Step 2. Crown parameters'!$K$40, 0)</f>
        <v>#DIV/0!</v>
      </c>
      <c r="X189" s="20" t="e">
        <f>IF('Step 1. Meteorological Inputs'!L204&gt;'Step 3. Saturation Storage'!K189,'Step 1. Meteorological Inputs'!V204*('Step 1. Meteorological Inputs'!L204-'Step 3. Saturation Storage'!K189),0)</f>
        <v>#DIV/0!</v>
      </c>
      <c r="Y189" s="20" t="e">
        <f>IF('Step 1. Meteorological Inputs'!L204&gt;'Step 3. Saturation Storage'!K189,'Step 2. Crown parameters'!$K$40, 0 )</f>
        <v>#DIV/0!</v>
      </c>
      <c r="Z189" s="141" t="e">
        <f t="shared" si="17"/>
        <v>#DIV/0!</v>
      </c>
      <c r="AA189" s="124" t="e">
        <f>IF('Step 1. Meteorological Inputs'!L204&lt;'Step 3. Saturation Storage'!L189,'Step 1. Meteorological Inputs'!L204*'Step 2. Crown parameters'!$G$41, 0)</f>
        <v>#DIV/0!</v>
      </c>
      <c r="AB189" s="20" t="e">
        <f>IF('Step 1. Meteorological Inputs'!L204&gt;'Step 3. Saturation Storage'!L189, 'Step 2. Crown parameters'!$G$41*'Step 3. Saturation Storage'!L189-'Step 2. Crown parameters'!$K$41, 0)</f>
        <v>#DIV/0!</v>
      </c>
      <c r="AC189" s="20" t="e">
        <f>IF('Step 1. Meteorological Inputs'!L204&gt;'Step 3. Saturation Storage'!L189,'Step 1. Meteorological Inputs'!V204*('Step 1. Meteorological Inputs'!L204-'Step 3. Saturation Storage'!L189),0)</f>
        <v>#DIV/0!</v>
      </c>
      <c r="AD189" s="20" t="e">
        <f>IF('Step 1. Meteorological Inputs'!L204&gt;'Step 3. Saturation Storage'!L189,'Step 2. Crown parameters'!$K$41, 0 )</f>
        <v>#DIV/0!</v>
      </c>
      <c r="AE189" s="141" t="e">
        <f t="shared" si="10"/>
        <v>#DIV/0!</v>
      </c>
      <c r="AF189" s="124" t="e">
        <f>IF('Step 1. Meteorological Inputs'!L204&lt;'Step 3. Saturation Storage'!M189,'Step 1. Meteorological Inputs'!L204*'Step 2. Crown parameters'!$G$42, 0)</f>
        <v>#DIV/0!</v>
      </c>
      <c r="AG189" s="20" t="e">
        <f>IF('Step 1. Meteorological Inputs'!L204&gt;'Step 3. Saturation Storage'!M189, 'Step 2. Crown parameters'!$G$42*'Step 3. Saturation Storage'!M189-'Step 2. Crown parameters'!$K$42, 0)</f>
        <v>#DIV/0!</v>
      </c>
      <c r="AH189" s="20" t="e">
        <f>IF('Step 1. Meteorological Inputs'!L204&gt;'Step 3. Saturation Storage'!M189,'Step 1. Meteorological Inputs'!V204*('Step 1. Meteorological Inputs'!L204-'Step 3. Saturation Storage'!M189),0)</f>
        <v>#DIV/0!</v>
      </c>
      <c r="AI189" s="20" t="e">
        <f>IF('Step 1. Meteorological Inputs'!L204&gt;'Step 3. Saturation Storage'!M189,'Step 2. Crown parameters'!$K$42, 0 )</f>
        <v>#DIV/0!</v>
      </c>
      <c r="AJ189" s="141" t="e">
        <f t="shared" si="12"/>
        <v>#DIV/0!</v>
      </c>
      <c r="AK189" s="66"/>
      <c r="AL189" s="66"/>
      <c r="AM189" s="66"/>
      <c r="AN189" s="66"/>
      <c r="AO189" s="66"/>
      <c r="AP189" s="66"/>
      <c r="AQ189" s="66"/>
      <c r="AR189" s="66"/>
      <c r="AS189" s="66"/>
      <c r="AT189" s="66"/>
      <c r="AU189" s="66"/>
      <c r="AV189" s="66"/>
      <c r="AW189" s="66"/>
      <c r="AX189" s="66"/>
      <c r="AY189" s="66"/>
      <c r="AZ189" s="66"/>
      <c r="BA189" s="66"/>
      <c r="BB189" s="66"/>
      <c r="BC189" s="66"/>
      <c r="BD189" s="66"/>
      <c r="BE189" s="66"/>
      <c r="BF189" s="66"/>
      <c r="BG189" s="66"/>
      <c r="BH189" s="66"/>
      <c r="BI189" s="66"/>
      <c r="BJ189" s="66"/>
      <c r="BK189" s="66"/>
      <c r="BL189" s="66"/>
      <c r="BM189" s="66"/>
      <c r="BN189" s="66"/>
      <c r="BO189" s="66"/>
      <c r="BP189" s="66"/>
      <c r="BQ189" s="66"/>
      <c r="BR189" s="66"/>
      <c r="BS189" s="66"/>
      <c r="BT189" s="66"/>
      <c r="BU189" s="66"/>
      <c r="BV189" s="66"/>
      <c r="BW189" s="66"/>
      <c r="BX189" s="66"/>
      <c r="BY189" s="66"/>
      <c r="BZ189" s="66"/>
      <c r="CA189" s="66"/>
      <c r="CB189" s="66"/>
      <c r="CC189" s="66"/>
      <c r="CD189" s="66"/>
      <c r="CE189" s="66"/>
      <c r="CF189" s="66"/>
      <c r="CG189" s="66"/>
      <c r="CH189" s="66"/>
      <c r="CI189" s="66"/>
      <c r="CJ189" s="66"/>
      <c r="CK189" s="66"/>
      <c r="CL189" s="66"/>
      <c r="CM189" s="66"/>
      <c r="CN189" s="66"/>
      <c r="CO189" s="66"/>
      <c r="CP189" s="66"/>
      <c r="CQ189" s="66"/>
      <c r="CR189" s="66"/>
      <c r="CS189" s="66"/>
      <c r="CT189" s="66"/>
      <c r="CU189" s="66"/>
      <c r="CV189" s="66"/>
      <c r="CW189" s="66"/>
      <c r="CX189" s="66"/>
      <c r="CY189" s="66"/>
      <c r="CZ189" s="66"/>
      <c r="DA189" s="66"/>
      <c r="DB189" s="66"/>
      <c r="DC189" s="66"/>
      <c r="DD189" s="66"/>
      <c r="DE189" s="66"/>
      <c r="DF189" s="66"/>
      <c r="DG189" s="66"/>
      <c r="DH189" s="66"/>
      <c r="DI189" s="66"/>
      <c r="DJ189" s="66"/>
      <c r="DK189" s="66"/>
      <c r="DL189" s="66"/>
      <c r="DM189" s="66"/>
      <c r="DN189" s="66"/>
      <c r="DO189" s="66"/>
      <c r="DP189" s="66"/>
      <c r="DQ189" s="66"/>
      <c r="DR189" s="66"/>
      <c r="DS189" s="66"/>
      <c r="DT189" s="66"/>
      <c r="DU189" s="66"/>
      <c r="DV189" s="66"/>
      <c r="DW189" s="66"/>
      <c r="DX189" s="66"/>
      <c r="DY189" s="66"/>
      <c r="DZ189" s="66"/>
      <c r="EA189" s="66"/>
      <c r="EB189" s="66"/>
      <c r="EC189" s="66"/>
      <c r="ED189" s="66"/>
      <c r="EE189" s="66"/>
      <c r="EF189" s="66"/>
      <c r="EG189" s="66"/>
      <c r="EH189" s="66"/>
      <c r="EI189" s="66"/>
      <c r="EJ189" s="66"/>
      <c r="EK189" s="66"/>
      <c r="EL189" s="66"/>
      <c r="EM189" s="66"/>
      <c r="EN189" s="66"/>
      <c r="EO189" s="66"/>
      <c r="EP189" s="66"/>
      <c r="EQ189" s="66"/>
      <c r="ER189" s="66"/>
      <c r="ES189" s="66"/>
      <c r="ET189" s="66"/>
      <c r="EU189" s="66"/>
      <c r="EV189" s="66"/>
      <c r="EW189" s="66"/>
      <c r="EX189" s="66"/>
      <c r="EY189" s="66"/>
      <c r="EZ189" s="66"/>
      <c r="FA189" s="66"/>
      <c r="FB189" s="66"/>
      <c r="FC189" s="66"/>
      <c r="FD189" s="66"/>
      <c r="FE189" s="66"/>
      <c r="FF189" s="66"/>
      <c r="FG189" s="66"/>
    </row>
    <row r="190" spans="1:163" s="35" customFormat="1" x14ac:dyDescent="0.2">
      <c r="A190" s="59"/>
      <c r="B190" s="60"/>
      <c r="C190" s="60"/>
      <c r="D190" s="124">
        <f>'Step 1. Meteorological Inputs'!D205</f>
        <v>0</v>
      </c>
      <c r="E190" s="20">
        <f>'Step 1. Meteorological Inputs'!E205</f>
        <v>0</v>
      </c>
      <c r="F190" s="141">
        <f>'Step 1. Meteorological Inputs'!F205</f>
        <v>0</v>
      </c>
      <c r="G190" s="124" t="e">
        <f>IF('Step 1. Meteorological Inputs'!L205&lt;'Step 3. Saturation Storage'!H190,'Step 1. Meteorological Inputs'!L205*'Step 2. Crown parameters'!$G$37, 0)</f>
        <v>#DIV/0!</v>
      </c>
      <c r="H190" s="20" t="e">
        <f>IF('Step 1. Meteorological Inputs'!L205&gt;'Step 3. Saturation Storage'!H190, 'Step 2. Crown parameters'!$G$37*'Step 3. Saturation Storage'!H190-'Step 2. Crown parameters'!$K$37, 0)</f>
        <v>#DIV/0!</v>
      </c>
      <c r="I190" s="20" t="e">
        <f>IF('Step 1. Meteorological Inputs'!L205&gt;'Step 3. Saturation Storage'!H190,'Step 1. Meteorological Inputs'!V205*('Step 1. Meteorological Inputs'!L205-'Step 3. Saturation Storage'!H190),0)</f>
        <v>#DIV/0!</v>
      </c>
      <c r="J190" s="20" t="e">
        <f>IF('Step 1. Meteorological Inputs'!L205&gt;'Step 3. Saturation Storage'!H190,'Step 2. Crown parameters'!$K$37, 0 )</f>
        <v>#DIV/0!</v>
      </c>
      <c r="K190" s="141" t="e">
        <f t="shared" si="14"/>
        <v>#DIV/0!</v>
      </c>
      <c r="L190" s="124" t="e">
        <f>IF('Step 1. Meteorological Inputs'!L205&lt;'Step 3. Saturation Storage'!I190,'Step 1. Meteorological Inputs'!L241*'Step 2. Crown parameters'!$G$38, 0)</f>
        <v>#DIV/0!</v>
      </c>
      <c r="M190" s="20" t="e">
        <f>IF('Step 1. Meteorological Inputs'!L205&gt;'Step 3. Saturation Storage'!I190, 'Step 2. Crown parameters'!$G$38*'Step 3. Saturation Storage'!I190-'Step 2. Crown parameters'!$K$38, 0)</f>
        <v>#DIV/0!</v>
      </c>
      <c r="N190" s="20" t="e">
        <f>IF('Step 1. Meteorological Inputs'!L205&gt;'Step 3. Saturation Storage'!I190,'Step 1. Meteorological Inputs'!V205*('Step 1. Meteorological Inputs'!L205-'Step 3. Saturation Storage'!I190),0)</f>
        <v>#DIV/0!</v>
      </c>
      <c r="O190" s="20" t="e">
        <f>IF('Step 1. Meteorological Inputs'!L205&gt;'Step 3. Saturation Storage'!I190,'Step 2. Crown parameters'!$K$38, 0 )</f>
        <v>#DIV/0!</v>
      </c>
      <c r="P190" s="141" t="e">
        <f t="shared" si="15"/>
        <v>#DIV/0!</v>
      </c>
      <c r="Q190" s="124" t="e">
        <f>IF('Step 1. Meteorological Inputs'!L205&lt;'Step 3. Saturation Storage'!J190,'Step 1. Meteorological Inputs'!L205*'Step 2. Crown parameters'!$G$39, 0)</f>
        <v>#DIV/0!</v>
      </c>
      <c r="R190" s="20" t="e">
        <f>IF('Step 1. Meteorological Inputs'!L205&gt;'Step 3. Saturation Storage'!J190, 'Step 2. Crown parameters'!$G$39*'Step 3. Saturation Storage'!J190-'Step 2. Crown parameters'!$K$39, 0)</f>
        <v>#DIV/0!</v>
      </c>
      <c r="S190" s="20" t="e">
        <f>IF('Step 1. Meteorological Inputs'!L205&gt;'Step 3. Saturation Storage'!J190,'Step 1. Meteorological Inputs'!V205*('Step 1. Meteorological Inputs'!L205-'Step 3. Saturation Storage'!J190),0)</f>
        <v>#DIV/0!</v>
      </c>
      <c r="T190" s="20" t="e">
        <f>IF('Step 1. Meteorological Inputs'!L205&gt;'Step 3. Saturation Storage'!J190,'Step 2. Crown parameters'!$K$39, 0 )</f>
        <v>#DIV/0!</v>
      </c>
      <c r="U190" s="141" t="e">
        <f t="shared" si="16"/>
        <v>#DIV/0!</v>
      </c>
      <c r="V190" s="124" t="e">
        <f>IF('Step 1. Meteorological Inputs'!L205&lt;'Step 3. Saturation Storage'!K190,'Step 1. Meteorological Inputs'!L205*'Step 2. Crown parameters'!$G$40, 0)</f>
        <v>#DIV/0!</v>
      </c>
      <c r="W190" s="20" t="e">
        <f>IF('Step 1. Meteorological Inputs'!L205&gt;'Step 3. Saturation Storage'!K190, 'Step 2. Crown parameters'!$G$40*'Step 3. Saturation Storage'!K190-'Step 2. Crown parameters'!$K$40, 0)</f>
        <v>#DIV/0!</v>
      </c>
      <c r="X190" s="20" t="e">
        <f>IF('Step 1. Meteorological Inputs'!L205&gt;'Step 3. Saturation Storage'!K190,'Step 1. Meteorological Inputs'!V205*('Step 1. Meteorological Inputs'!L205-'Step 3. Saturation Storage'!K190),0)</f>
        <v>#DIV/0!</v>
      </c>
      <c r="Y190" s="20" t="e">
        <f>IF('Step 1. Meteorological Inputs'!L205&gt;'Step 3. Saturation Storage'!K190,'Step 2. Crown parameters'!$K$40, 0 )</f>
        <v>#DIV/0!</v>
      </c>
      <c r="Z190" s="141" t="e">
        <f t="shared" si="17"/>
        <v>#DIV/0!</v>
      </c>
      <c r="AA190" s="124" t="e">
        <f>IF('Step 1. Meteorological Inputs'!L205&lt;'Step 3. Saturation Storage'!L190,'Step 1. Meteorological Inputs'!L205*'Step 2. Crown parameters'!$G$41, 0)</f>
        <v>#DIV/0!</v>
      </c>
      <c r="AB190" s="20" t="e">
        <f>IF('Step 1. Meteorological Inputs'!L205&gt;'Step 3. Saturation Storage'!L190, 'Step 2. Crown parameters'!$G$41*'Step 3. Saturation Storage'!L190-'Step 2. Crown parameters'!$K$41, 0)</f>
        <v>#DIV/0!</v>
      </c>
      <c r="AC190" s="20" t="e">
        <f>IF('Step 1. Meteorological Inputs'!L205&gt;'Step 3. Saturation Storage'!L190,'Step 1. Meteorological Inputs'!V205*('Step 1. Meteorological Inputs'!L205-'Step 3. Saturation Storage'!L190),0)</f>
        <v>#DIV/0!</v>
      </c>
      <c r="AD190" s="20" t="e">
        <f>IF('Step 1. Meteorological Inputs'!L205&gt;'Step 3. Saturation Storage'!L190,'Step 2. Crown parameters'!$K$41, 0 )</f>
        <v>#DIV/0!</v>
      </c>
      <c r="AE190" s="141" t="e">
        <f t="shared" si="10"/>
        <v>#DIV/0!</v>
      </c>
      <c r="AF190" s="124" t="e">
        <f>IF('Step 1. Meteorological Inputs'!L205&lt;'Step 3. Saturation Storage'!M190,'Step 1. Meteorological Inputs'!L205*'Step 2. Crown parameters'!$G$42, 0)</f>
        <v>#DIV/0!</v>
      </c>
      <c r="AG190" s="20" t="e">
        <f>IF('Step 1. Meteorological Inputs'!L205&gt;'Step 3. Saturation Storage'!M190, 'Step 2. Crown parameters'!$G$42*'Step 3. Saturation Storage'!M190-'Step 2. Crown parameters'!$K$42, 0)</f>
        <v>#DIV/0!</v>
      </c>
      <c r="AH190" s="20" t="e">
        <f>IF('Step 1. Meteorological Inputs'!L205&gt;'Step 3. Saturation Storage'!M190,'Step 1. Meteorological Inputs'!V205*('Step 1. Meteorological Inputs'!L205-'Step 3. Saturation Storage'!M190),0)</f>
        <v>#DIV/0!</v>
      </c>
      <c r="AI190" s="20" t="e">
        <f>IF('Step 1. Meteorological Inputs'!L205&gt;'Step 3. Saturation Storage'!M190,'Step 2. Crown parameters'!$K$42, 0 )</f>
        <v>#DIV/0!</v>
      </c>
      <c r="AJ190" s="141" t="e">
        <f t="shared" si="12"/>
        <v>#DIV/0!</v>
      </c>
      <c r="AK190" s="66"/>
      <c r="AL190" s="66"/>
      <c r="AM190" s="66"/>
      <c r="AN190" s="66"/>
      <c r="AO190" s="66"/>
      <c r="AP190" s="66"/>
      <c r="AQ190" s="66"/>
      <c r="AR190" s="66"/>
      <c r="AS190" s="66"/>
      <c r="AT190" s="66"/>
      <c r="AU190" s="66"/>
      <c r="AV190" s="66"/>
      <c r="AW190" s="66"/>
      <c r="AX190" s="66"/>
      <c r="AY190" s="66"/>
      <c r="AZ190" s="66"/>
      <c r="BA190" s="66"/>
      <c r="BB190" s="66"/>
      <c r="BC190" s="66"/>
      <c r="BD190" s="66"/>
      <c r="BE190" s="66"/>
      <c r="BF190" s="66"/>
      <c r="BG190" s="66"/>
      <c r="BH190" s="66"/>
      <c r="BI190" s="66"/>
      <c r="BJ190" s="66"/>
      <c r="BK190" s="66"/>
      <c r="BL190" s="66"/>
      <c r="BM190" s="66"/>
      <c r="BN190" s="66"/>
      <c r="BO190" s="66"/>
      <c r="BP190" s="66"/>
      <c r="BQ190" s="66"/>
      <c r="BR190" s="66"/>
      <c r="BS190" s="66"/>
      <c r="BT190" s="66"/>
      <c r="BU190" s="66"/>
      <c r="BV190" s="66"/>
      <c r="BW190" s="66"/>
      <c r="BX190" s="66"/>
      <c r="BY190" s="66"/>
      <c r="BZ190" s="66"/>
      <c r="CA190" s="66"/>
      <c r="CB190" s="66"/>
      <c r="CC190" s="66"/>
      <c r="CD190" s="66"/>
      <c r="CE190" s="66"/>
      <c r="CF190" s="66"/>
      <c r="CG190" s="66"/>
      <c r="CH190" s="66"/>
      <c r="CI190" s="66"/>
      <c r="CJ190" s="66"/>
      <c r="CK190" s="66"/>
      <c r="CL190" s="66"/>
      <c r="CM190" s="66"/>
      <c r="CN190" s="66"/>
      <c r="CO190" s="66"/>
      <c r="CP190" s="66"/>
      <c r="CQ190" s="66"/>
      <c r="CR190" s="66"/>
      <c r="CS190" s="66"/>
      <c r="CT190" s="66"/>
      <c r="CU190" s="66"/>
      <c r="CV190" s="66"/>
      <c r="CW190" s="66"/>
      <c r="CX190" s="66"/>
      <c r="CY190" s="66"/>
      <c r="CZ190" s="66"/>
      <c r="DA190" s="66"/>
      <c r="DB190" s="66"/>
      <c r="DC190" s="66"/>
      <c r="DD190" s="66"/>
      <c r="DE190" s="66"/>
      <c r="DF190" s="66"/>
      <c r="DG190" s="66"/>
      <c r="DH190" s="66"/>
      <c r="DI190" s="66"/>
      <c r="DJ190" s="66"/>
      <c r="DK190" s="66"/>
      <c r="DL190" s="66"/>
      <c r="DM190" s="66"/>
      <c r="DN190" s="66"/>
      <c r="DO190" s="66"/>
      <c r="DP190" s="66"/>
      <c r="DQ190" s="66"/>
      <c r="DR190" s="66"/>
      <c r="DS190" s="66"/>
      <c r="DT190" s="66"/>
      <c r="DU190" s="66"/>
      <c r="DV190" s="66"/>
      <c r="DW190" s="66"/>
      <c r="DX190" s="66"/>
      <c r="DY190" s="66"/>
      <c r="DZ190" s="66"/>
      <c r="EA190" s="66"/>
      <c r="EB190" s="66"/>
      <c r="EC190" s="66"/>
      <c r="ED190" s="66"/>
      <c r="EE190" s="66"/>
      <c r="EF190" s="66"/>
      <c r="EG190" s="66"/>
      <c r="EH190" s="66"/>
      <c r="EI190" s="66"/>
      <c r="EJ190" s="66"/>
      <c r="EK190" s="66"/>
      <c r="EL190" s="66"/>
      <c r="EM190" s="66"/>
      <c r="EN190" s="66"/>
      <c r="EO190" s="66"/>
      <c r="EP190" s="66"/>
      <c r="EQ190" s="66"/>
      <c r="ER190" s="66"/>
      <c r="ES190" s="66"/>
      <c r="ET190" s="66"/>
      <c r="EU190" s="66"/>
      <c r="EV190" s="66"/>
      <c r="EW190" s="66"/>
      <c r="EX190" s="66"/>
      <c r="EY190" s="66"/>
      <c r="EZ190" s="66"/>
      <c r="FA190" s="66"/>
      <c r="FB190" s="66"/>
      <c r="FC190" s="66"/>
      <c r="FD190" s="66"/>
      <c r="FE190" s="66"/>
      <c r="FF190" s="66"/>
      <c r="FG190" s="66"/>
    </row>
    <row r="191" spans="1:163" s="35" customFormat="1" x14ac:dyDescent="0.2">
      <c r="A191" s="59"/>
      <c r="B191" s="60"/>
      <c r="C191" s="60"/>
      <c r="D191" s="124">
        <f>'Step 1. Meteorological Inputs'!D206</f>
        <v>0</v>
      </c>
      <c r="E191" s="20">
        <f>'Step 1. Meteorological Inputs'!E206</f>
        <v>0</v>
      </c>
      <c r="F191" s="141">
        <f>'Step 1. Meteorological Inputs'!F206</f>
        <v>0</v>
      </c>
      <c r="G191" s="124" t="e">
        <f>IF('Step 1. Meteorological Inputs'!L206&lt;'Step 3. Saturation Storage'!H191,'Step 1. Meteorological Inputs'!L206*'Step 2. Crown parameters'!$G$37, 0)</f>
        <v>#DIV/0!</v>
      </c>
      <c r="H191" s="20" t="e">
        <f>IF('Step 1. Meteorological Inputs'!L206&gt;'Step 3. Saturation Storage'!H191, 'Step 2. Crown parameters'!$G$37*'Step 3. Saturation Storage'!H191-'Step 2. Crown parameters'!$K$37, 0)</f>
        <v>#DIV/0!</v>
      </c>
      <c r="I191" s="20" t="e">
        <f>IF('Step 1. Meteorological Inputs'!L206&gt;'Step 3. Saturation Storage'!H191,'Step 1. Meteorological Inputs'!V206*('Step 1. Meteorological Inputs'!L206-'Step 3. Saturation Storage'!H191),0)</f>
        <v>#DIV/0!</v>
      </c>
      <c r="J191" s="20" t="e">
        <f>IF('Step 1. Meteorological Inputs'!L206&gt;'Step 3. Saturation Storage'!H191,'Step 2. Crown parameters'!$K$37, 0 )</f>
        <v>#DIV/0!</v>
      </c>
      <c r="K191" s="141" t="e">
        <f t="shared" si="14"/>
        <v>#DIV/0!</v>
      </c>
      <c r="L191" s="124" t="e">
        <f>IF('Step 1. Meteorological Inputs'!L206&lt;'Step 3. Saturation Storage'!I191,'Step 1. Meteorological Inputs'!L242*'Step 2. Crown parameters'!$G$38, 0)</f>
        <v>#DIV/0!</v>
      </c>
      <c r="M191" s="20" t="e">
        <f>IF('Step 1. Meteorological Inputs'!L206&gt;'Step 3. Saturation Storage'!I191, 'Step 2. Crown parameters'!$G$38*'Step 3. Saturation Storage'!I191-'Step 2. Crown parameters'!$K$38, 0)</f>
        <v>#DIV/0!</v>
      </c>
      <c r="N191" s="20" t="e">
        <f>IF('Step 1. Meteorological Inputs'!L206&gt;'Step 3. Saturation Storage'!I191,'Step 1. Meteorological Inputs'!V206*('Step 1. Meteorological Inputs'!L206-'Step 3. Saturation Storage'!I191),0)</f>
        <v>#DIV/0!</v>
      </c>
      <c r="O191" s="20" t="e">
        <f>IF('Step 1. Meteorological Inputs'!L206&gt;'Step 3. Saturation Storage'!I191,'Step 2. Crown parameters'!$K$38, 0 )</f>
        <v>#DIV/0!</v>
      </c>
      <c r="P191" s="141" t="e">
        <f t="shared" si="15"/>
        <v>#DIV/0!</v>
      </c>
      <c r="Q191" s="124" t="e">
        <f>IF('Step 1. Meteorological Inputs'!L206&lt;'Step 3. Saturation Storage'!J191,'Step 1. Meteorological Inputs'!L206*'Step 2. Crown parameters'!$G$39, 0)</f>
        <v>#DIV/0!</v>
      </c>
      <c r="R191" s="20" t="e">
        <f>IF('Step 1. Meteorological Inputs'!L206&gt;'Step 3. Saturation Storage'!J191, 'Step 2. Crown parameters'!$G$39*'Step 3. Saturation Storage'!J191-'Step 2. Crown parameters'!$K$39, 0)</f>
        <v>#DIV/0!</v>
      </c>
      <c r="S191" s="20" t="e">
        <f>IF('Step 1. Meteorological Inputs'!L206&gt;'Step 3. Saturation Storage'!J191,'Step 1. Meteorological Inputs'!V206*('Step 1. Meteorological Inputs'!L206-'Step 3. Saturation Storage'!J191),0)</f>
        <v>#DIV/0!</v>
      </c>
      <c r="T191" s="20" t="e">
        <f>IF('Step 1. Meteorological Inputs'!L206&gt;'Step 3. Saturation Storage'!J191,'Step 2. Crown parameters'!$K$39, 0 )</f>
        <v>#DIV/0!</v>
      </c>
      <c r="U191" s="141" t="e">
        <f t="shared" si="16"/>
        <v>#DIV/0!</v>
      </c>
      <c r="V191" s="124" t="e">
        <f>IF('Step 1. Meteorological Inputs'!L206&lt;'Step 3. Saturation Storage'!K191,'Step 1. Meteorological Inputs'!L206*'Step 2. Crown parameters'!$G$40, 0)</f>
        <v>#DIV/0!</v>
      </c>
      <c r="W191" s="20" t="e">
        <f>IF('Step 1. Meteorological Inputs'!L206&gt;'Step 3. Saturation Storage'!K191, 'Step 2. Crown parameters'!$G$40*'Step 3. Saturation Storage'!K191-'Step 2. Crown parameters'!$K$40, 0)</f>
        <v>#DIV/0!</v>
      </c>
      <c r="X191" s="20" t="e">
        <f>IF('Step 1. Meteorological Inputs'!L206&gt;'Step 3. Saturation Storage'!K191,'Step 1. Meteorological Inputs'!V206*('Step 1. Meteorological Inputs'!L206-'Step 3. Saturation Storage'!K191),0)</f>
        <v>#DIV/0!</v>
      </c>
      <c r="Y191" s="20" t="e">
        <f>IF('Step 1. Meteorological Inputs'!L206&gt;'Step 3. Saturation Storage'!K191,'Step 2. Crown parameters'!$K$40, 0 )</f>
        <v>#DIV/0!</v>
      </c>
      <c r="Z191" s="141" t="e">
        <f t="shared" si="17"/>
        <v>#DIV/0!</v>
      </c>
      <c r="AA191" s="124" t="e">
        <f>IF('Step 1. Meteorological Inputs'!L206&lt;'Step 3. Saturation Storage'!L191,'Step 1. Meteorological Inputs'!L206*'Step 2. Crown parameters'!$G$41, 0)</f>
        <v>#DIV/0!</v>
      </c>
      <c r="AB191" s="20" t="e">
        <f>IF('Step 1. Meteorological Inputs'!L206&gt;'Step 3. Saturation Storage'!L191, 'Step 2. Crown parameters'!$G$41*'Step 3. Saturation Storage'!L191-'Step 2. Crown parameters'!$K$41, 0)</f>
        <v>#DIV/0!</v>
      </c>
      <c r="AC191" s="20" t="e">
        <f>IF('Step 1. Meteorological Inputs'!L206&gt;'Step 3. Saturation Storage'!L191,'Step 1. Meteorological Inputs'!V206*('Step 1. Meteorological Inputs'!L206-'Step 3. Saturation Storage'!L191),0)</f>
        <v>#DIV/0!</v>
      </c>
      <c r="AD191" s="20" t="e">
        <f>IF('Step 1. Meteorological Inputs'!L206&gt;'Step 3. Saturation Storage'!L191,'Step 2. Crown parameters'!$K$41, 0 )</f>
        <v>#DIV/0!</v>
      </c>
      <c r="AE191" s="141" t="e">
        <f t="shared" si="10"/>
        <v>#DIV/0!</v>
      </c>
      <c r="AF191" s="124" t="e">
        <f>IF('Step 1. Meteorological Inputs'!L206&lt;'Step 3. Saturation Storage'!M191,'Step 1. Meteorological Inputs'!L206*'Step 2. Crown parameters'!$G$42, 0)</f>
        <v>#DIV/0!</v>
      </c>
      <c r="AG191" s="20" t="e">
        <f>IF('Step 1. Meteorological Inputs'!L206&gt;'Step 3. Saturation Storage'!M191, 'Step 2. Crown parameters'!$G$42*'Step 3. Saturation Storage'!M191-'Step 2. Crown parameters'!$K$42, 0)</f>
        <v>#DIV/0!</v>
      </c>
      <c r="AH191" s="20" t="e">
        <f>IF('Step 1. Meteorological Inputs'!L206&gt;'Step 3. Saturation Storage'!M191,'Step 1. Meteorological Inputs'!V206*('Step 1. Meteorological Inputs'!L206-'Step 3. Saturation Storage'!M191),0)</f>
        <v>#DIV/0!</v>
      </c>
      <c r="AI191" s="20" t="e">
        <f>IF('Step 1. Meteorological Inputs'!L206&gt;'Step 3. Saturation Storage'!M191,'Step 2. Crown parameters'!$K$42, 0 )</f>
        <v>#DIV/0!</v>
      </c>
      <c r="AJ191" s="141" t="e">
        <f t="shared" si="12"/>
        <v>#DIV/0!</v>
      </c>
      <c r="AK191" s="66"/>
      <c r="AL191" s="66"/>
      <c r="AM191" s="66"/>
      <c r="AN191" s="66"/>
      <c r="AO191" s="66"/>
      <c r="AP191" s="66"/>
      <c r="AQ191" s="66"/>
      <c r="AR191" s="66"/>
      <c r="AS191" s="66"/>
      <c r="AT191" s="66"/>
      <c r="AU191" s="66"/>
      <c r="AV191" s="66"/>
      <c r="AW191" s="66"/>
      <c r="AX191" s="66"/>
      <c r="AY191" s="66"/>
      <c r="AZ191" s="66"/>
      <c r="BA191" s="66"/>
      <c r="BB191" s="66"/>
      <c r="BC191" s="66"/>
      <c r="BD191" s="66"/>
      <c r="BE191" s="66"/>
      <c r="BF191" s="66"/>
      <c r="BG191" s="66"/>
      <c r="BH191" s="66"/>
      <c r="BI191" s="66"/>
      <c r="BJ191" s="66"/>
      <c r="BK191" s="66"/>
      <c r="BL191" s="66"/>
      <c r="BM191" s="66"/>
      <c r="BN191" s="66"/>
      <c r="BO191" s="66"/>
      <c r="BP191" s="66"/>
      <c r="BQ191" s="66"/>
      <c r="BR191" s="66"/>
      <c r="BS191" s="66"/>
      <c r="BT191" s="66"/>
      <c r="BU191" s="66"/>
      <c r="BV191" s="66"/>
      <c r="BW191" s="66"/>
      <c r="BX191" s="66"/>
      <c r="BY191" s="66"/>
      <c r="BZ191" s="66"/>
      <c r="CA191" s="66"/>
      <c r="CB191" s="66"/>
      <c r="CC191" s="66"/>
      <c r="CD191" s="66"/>
      <c r="CE191" s="66"/>
      <c r="CF191" s="66"/>
      <c r="CG191" s="66"/>
      <c r="CH191" s="66"/>
      <c r="CI191" s="66"/>
      <c r="CJ191" s="66"/>
      <c r="CK191" s="66"/>
      <c r="CL191" s="66"/>
      <c r="CM191" s="66"/>
      <c r="CN191" s="66"/>
      <c r="CO191" s="66"/>
      <c r="CP191" s="66"/>
      <c r="CQ191" s="66"/>
      <c r="CR191" s="66"/>
      <c r="CS191" s="66"/>
      <c r="CT191" s="66"/>
      <c r="CU191" s="66"/>
      <c r="CV191" s="66"/>
      <c r="CW191" s="66"/>
      <c r="CX191" s="66"/>
      <c r="CY191" s="66"/>
      <c r="CZ191" s="66"/>
      <c r="DA191" s="66"/>
      <c r="DB191" s="66"/>
      <c r="DC191" s="66"/>
      <c r="DD191" s="66"/>
      <c r="DE191" s="66"/>
      <c r="DF191" s="66"/>
      <c r="DG191" s="66"/>
      <c r="DH191" s="66"/>
      <c r="DI191" s="66"/>
      <c r="DJ191" s="66"/>
      <c r="DK191" s="66"/>
      <c r="DL191" s="66"/>
      <c r="DM191" s="66"/>
      <c r="DN191" s="66"/>
      <c r="DO191" s="66"/>
      <c r="DP191" s="66"/>
      <c r="DQ191" s="66"/>
      <c r="DR191" s="66"/>
      <c r="DS191" s="66"/>
      <c r="DT191" s="66"/>
      <c r="DU191" s="66"/>
      <c r="DV191" s="66"/>
      <c r="DW191" s="66"/>
      <c r="DX191" s="66"/>
      <c r="DY191" s="66"/>
      <c r="DZ191" s="66"/>
      <c r="EA191" s="66"/>
      <c r="EB191" s="66"/>
      <c r="EC191" s="66"/>
      <c r="ED191" s="66"/>
      <c r="EE191" s="66"/>
      <c r="EF191" s="66"/>
      <c r="EG191" s="66"/>
      <c r="EH191" s="66"/>
      <c r="EI191" s="66"/>
      <c r="EJ191" s="66"/>
      <c r="EK191" s="66"/>
      <c r="EL191" s="66"/>
      <c r="EM191" s="66"/>
      <c r="EN191" s="66"/>
      <c r="EO191" s="66"/>
      <c r="EP191" s="66"/>
      <c r="EQ191" s="66"/>
      <c r="ER191" s="66"/>
      <c r="ES191" s="66"/>
      <c r="ET191" s="66"/>
      <c r="EU191" s="66"/>
      <c r="EV191" s="66"/>
      <c r="EW191" s="66"/>
      <c r="EX191" s="66"/>
      <c r="EY191" s="66"/>
      <c r="EZ191" s="66"/>
      <c r="FA191" s="66"/>
      <c r="FB191" s="66"/>
      <c r="FC191" s="66"/>
      <c r="FD191" s="66"/>
      <c r="FE191" s="66"/>
      <c r="FF191" s="66"/>
      <c r="FG191" s="66"/>
    </row>
    <row r="192" spans="1:163" s="35" customFormat="1" x14ac:dyDescent="0.2">
      <c r="A192" s="59"/>
      <c r="B192" s="60"/>
      <c r="C192" s="60"/>
      <c r="D192" s="124">
        <f>'Step 1. Meteorological Inputs'!D207</f>
        <v>0</v>
      </c>
      <c r="E192" s="20">
        <f>'Step 1. Meteorological Inputs'!E207</f>
        <v>0</v>
      </c>
      <c r="F192" s="141">
        <f>'Step 1. Meteorological Inputs'!F207</f>
        <v>0</v>
      </c>
      <c r="G192" s="124" t="e">
        <f>IF('Step 1. Meteorological Inputs'!L207&lt;'Step 3. Saturation Storage'!H192,'Step 1. Meteorological Inputs'!L207*'Step 2. Crown parameters'!$G$37, 0)</f>
        <v>#DIV/0!</v>
      </c>
      <c r="H192" s="20" t="e">
        <f>IF('Step 1. Meteorological Inputs'!L207&gt;'Step 3. Saturation Storage'!H192, 'Step 2. Crown parameters'!$G$37*'Step 3. Saturation Storage'!H192-'Step 2. Crown parameters'!$K$37, 0)</f>
        <v>#DIV/0!</v>
      </c>
      <c r="I192" s="20" t="e">
        <f>IF('Step 1. Meteorological Inputs'!L207&gt;'Step 3. Saturation Storage'!H192,'Step 1. Meteorological Inputs'!V207*('Step 1. Meteorological Inputs'!L207-'Step 3. Saturation Storage'!H192),0)</f>
        <v>#DIV/0!</v>
      </c>
      <c r="J192" s="20" t="e">
        <f>IF('Step 1. Meteorological Inputs'!L207&gt;'Step 3. Saturation Storage'!H192,'Step 2. Crown parameters'!$K$37, 0 )</f>
        <v>#DIV/0!</v>
      </c>
      <c r="K192" s="141" t="e">
        <f t="shared" si="14"/>
        <v>#DIV/0!</v>
      </c>
      <c r="L192" s="124" t="e">
        <f>IF('Step 1. Meteorological Inputs'!L207&lt;'Step 3. Saturation Storage'!I192,'Step 1. Meteorological Inputs'!L243*'Step 2. Crown parameters'!$G$38, 0)</f>
        <v>#DIV/0!</v>
      </c>
      <c r="M192" s="20" t="e">
        <f>IF('Step 1. Meteorological Inputs'!L207&gt;'Step 3. Saturation Storage'!I192, 'Step 2. Crown parameters'!$G$38*'Step 3. Saturation Storage'!I192-'Step 2. Crown parameters'!$K$38, 0)</f>
        <v>#DIV/0!</v>
      </c>
      <c r="N192" s="20" t="e">
        <f>IF('Step 1. Meteorological Inputs'!L207&gt;'Step 3. Saturation Storage'!I192,'Step 1. Meteorological Inputs'!V207*('Step 1. Meteorological Inputs'!L207-'Step 3. Saturation Storage'!I192),0)</f>
        <v>#DIV/0!</v>
      </c>
      <c r="O192" s="20" t="e">
        <f>IF('Step 1. Meteorological Inputs'!L207&gt;'Step 3. Saturation Storage'!I192,'Step 2. Crown parameters'!$K$38, 0 )</f>
        <v>#DIV/0!</v>
      </c>
      <c r="P192" s="141" t="e">
        <f t="shared" si="15"/>
        <v>#DIV/0!</v>
      </c>
      <c r="Q192" s="124" t="e">
        <f>IF('Step 1. Meteorological Inputs'!L207&lt;'Step 3. Saturation Storage'!J192,'Step 1. Meteorological Inputs'!L207*'Step 2. Crown parameters'!$G$39, 0)</f>
        <v>#DIV/0!</v>
      </c>
      <c r="R192" s="20" t="e">
        <f>IF('Step 1. Meteorological Inputs'!L207&gt;'Step 3. Saturation Storage'!J192, 'Step 2. Crown parameters'!$G$39*'Step 3. Saturation Storage'!J192-'Step 2. Crown parameters'!$K$39, 0)</f>
        <v>#DIV/0!</v>
      </c>
      <c r="S192" s="20" t="e">
        <f>IF('Step 1. Meteorological Inputs'!L207&gt;'Step 3. Saturation Storage'!J192,'Step 1. Meteorological Inputs'!V207*('Step 1. Meteorological Inputs'!L207-'Step 3. Saturation Storage'!J192),0)</f>
        <v>#DIV/0!</v>
      </c>
      <c r="T192" s="20" t="e">
        <f>IF('Step 1. Meteorological Inputs'!L207&gt;'Step 3. Saturation Storage'!J192,'Step 2. Crown parameters'!$K$39, 0 )</f>
        <v>#DIV/0!</v>
      </c>
      <c r="U192" s="141" t="e">
        <f t="shared" si="16"/>
        <v>#DIV/0!</v>
      </c>
      <c r="V192" s="124" t="e">
        <f>IF('Step 1. Meteorological Inputs'!L207&lt;'Step 3. Saturation Storage'!K192,'Step 1. Meteorological Inputs'!L207*'Step 2. Crown parameters'!$G$40, 0)</f>
        <v>#DIV/0!</v>
      </c>
      <c r="W192" s="20" t="e">
        <f>IF('Step 1. Meteorological Inputs'!L207&gt;'Step 3. Saturation Storage'!K192, 'Step 2. Crown parameters'!$G$40*'Step 3. Saturation Storage'!K192-'Step 2. Crown parameters'!$K$40, 0)</f>
        <v>#DIV/0!</v>
      </c>
      <c r="X192" s="20" t="e">
        <f>IF('Step 1. Meteorological Inputs'!L207&gt;'Step 3. Saturation Storage'!K192,'Step 1. Meteorological Inputs'!V207*('Step 1. Meteorological Inputs'!L207-'Step 3. Saturation Storage'!K192),0)</f>
        <v>#DIV/0!</v>
      </c>
      <c r="Y192" s="20" t="e">
        <f>IF('Step 1. Meteorological Inputs'!L207&gt;'Step 3. Saturation Storage'!K192,'Step 2. Crown parameters'!$K$40, 0 )</f>
        <v>#DIV/0!</v>
      </c>
      <c r="Z192" s="141" t="e">
        <f t="shared" si="17"/>
        <v>#DIV/0!</v>
      </c>
      <c r="AA192" s="124" t="e">
        <f>IF('Step 1. Meteorological Inputs'!L207&lt;'Step 3. Saturation Storage'!L192,'Step 1. Meteorological Inputs'!L207*'Step 2. Crown parameters'!$G$41, 0)</f>
        <v>#DIV/0!</v>
      </c>
      <c r="AB192" s="20" t="e">
        <f>IF('Step 1. Meteorological Inputs'!L207&gt;'Step 3. Saturation Storage'!L192, 'Step 2. Crown parameters'!$G$41*'Step 3. Saturation Storage'!L192-'Step 2. Crown parameters'!$K$41, 0)</f>
        <v>#DIV/0!</v>
      </c>
      <c r="AC192" s="20" t="e">
        <f>IF('Step 1. Meteorological Inputs'!L207&gt;'Step 3. Saturation Storage'!L192,'Step 1. Meteorological Inputs'!V207*('Step 1. Meteorological Inputs'!L207-'Step 3. Saturation Storage'!L192),0)</f>
        <v>#DIV/0!</v>
      </c>
      <c r="AD192" s="20" t="e">
        <f>IF('Step 1. Meteorological Inputs'!L207&gt;'Step 3. Saturation Storage'!L192,'Step 2. Crown parameters'!$K$41, 0 )</f>
        <v>#DIV/0!</v>
      </c>
      <c r="AE192" s="141" t="e">
        <f t="shared" si="10"/>
        <v>#DIV/0!</v>
      </c>
      <c r="AF192" s="124" t="e">
        <f>IF('Step 1. Meteorological Inputs'!L207&lt;'Step 3. Saturation Storage'!M192,'Step 1. Meteorological Inputs'!L207*'Step 2. Crown parameters'!$G$42, 0)</f>
        <v>#DIV/0!</v>
      </c>
      <c r="AG192" s="20" t="e">
        <f>IF('Step 1. Meteorological Inputs'!L207&gt;'Step 3. Saturation Storage'!M192, 'Step 2. Crown parameters'!$G$42*'Step 3. Saturation Storage'!M192-'Step 2. Crown parameters'!$K$42, 0)</f>
        <v>#DIV/0!</v>
      </c>
      <c r="AH192" s="20" t="e">
        <f>IF('Step 1. Meteorological Inputs'!L207&gt;'Step 3. Saturation Storage'!M192,'Step 1. Meteorological Inputs'!V207*('Step 1. Meteorological Inputs'!L207-'Step 3. Saturation Storage'!M192),0)</f>
        <v>#DIV/0!</v>
      </c>
      <c r="AI192" s="20" t="e">
        <f>IF('Step 1. Meteorological Inputs'!L207&gt;'Step 3. Saturation Storage'!M192,'Step 2. Crown parameters'!$K$42, 0 )</f>
        <v>#DIV/0!</v>
      </c>
      <c r="AJ192" s="141" t="e">
        <f t="shared" si="12"/>
        <v>#DIV/0!</v>
      </c>
      <c r="AK192" s="66"/>
      <c r="AL192" s="66"/>
      <c r="AM192" s="66"/>
      <c r="AN192" s="66"/>
      <c r="AO192" s="66"/>
      <c r="AP192" s="66"/>
      <c r="AQ192" s="66"/>
      <c r="AR192" s="66"/>
      <c r="AS192" s="66"/>
      <c r="AT192" s="66"/>
      <c r="AU192" s="66"/>
      <c r="AV192" s="66"/>
      <c r="AW192" s="66"/>
      <c r="AX192" s="66"/>
      <c r="AY192" s="66"/>
      <c r="AZ192" s="66"/>
      <c r="BA192" s="66"/>
      <c r="BB192" s="66"/>
      <c r="BC192" s="66"/>
      <c r="BD192" s="66"/>
      <c r="BE192" s="66"/>
      <c r="BF192" s="66"/>
      <c r="BG192" s="66"/>
      <c r="BH192" s="66"/>
      <c r="BI192" s="66"/>
      <c r="BJ192" s="66"/>
      <c r="BK192" s="66"/>
      <c r="BL192" s="66"/>
      <c r="BM192" s="66"/>
      <c r="BN192" s="66"/>
      <c r="BO192" s="66"/>
      <c r="BP192" s="66"/>
      <c r="BQ192" s="66"/>
      <c r="BR192" s="66"/>
      <c r="BS192" s="66"/>
      <c r="BT192" s="66"/>
      <c r="BU192" s="66"/>
      <c r="BV192" s="66"/>
      <c r="BW192" s="66"/>
      <c r="BX192" s="66"/>
      <c r="BY192" s="66"/>
      <c r="BZ192" s="66"/>
      <c r="CA192" s="66"/>
      <c r="CB192" s="66"/>
      <c r="CC192" s="66"/>
      <c r="CD192" s="66"/>
      <c r="CE192" s="66"/>
      <c r="CF192" s="66"/>
      <c r="CG192" s="66"/>
      <c r="CH192" s="66"/>
      <c r="CI192" s="66"/>
      <c r="CJ192" s="66"/>
      <c r="CK192" s="66"/>
      <c r="CL192" s="66"/>
      <c r="CM192" s="66"/>
      <c r="CN192" s="66"/>
      <c r="CO192" s="66"/>
      <c r="CP192" s="66"/>
      <c r="CQ192" s="66"/>
      <c r="CR192" s="66"/>
      <c r="CS192" s="66"/>
      <c r="CT192" s="66"/>
      <c r="CU192" s="66"/>
      <c r="CV192" s="66"/>
      <c r="CW192" s="66"/>
      <c r="CX192" s="66"/>
      <c r="CY192" s="66"/>
      <c r="CZ192" s="66"/>
      <c r="DA192" s="66"/>
      <c r="DB192" s="66"/>
      <c r="DC192" s="66"/>
      <c r="DD192" s="66"/>
      <c r="DE192" s="66"/>
      <c r="DF192" s="66"/>
      <c r="DG192" s="66"/>
      <c r="DH192" s="66"/>
      <c r="DI192" s="66"/>
      <c r="DJ192" s="66"/>
      <c r="DK192" s="66"/>
      <c r="DL192" s="66"/>
      <c r="DM192" s="66"/>
      <c r="DN192" s="66"/>
      <c r="DO192" s="66"/>
      <c r="DP192" s="66"/>
      <c r="DQ192" s="66"/>
      <c r="DR192" s="66"/>
      <c r="DS192" s="66"/>
      <c r="DT192" s="66"/>
      <c r="DU192" s="66"/>
      <c r="DV192" s="66"/>
      <c r="DW192" s="66"/>
      <c r="DX192" s="66"/>
      <c r="DY192" s="66"/>
      <c r="DZ192" s="66"/>
      <c r="EA192" s="66"/>
      <c r="EB192" s="66"/>
      <c r="EC192" s="66"/>
      <c r="ED192" s="66"/>
      <c r="EE192" s="66"/>
      <c r="EF192" s="66"/>
      <c r="EG192" s="66"/>
      <c r="EH192" s="66"/>
      <c r="EI192" s="66"/>
      <c r="EJ192" s="66"/>
      <c r="EK192" s="66"/>
      <c r="EL192" s="66"/>
      <c r="EM192" s="66"/>
      <c r="EN192" s="66"/>
      <c r="EO192" s="66"/>
      <c r="EP192" s="66"/>
      <c r="EQ192" s="66"/>
      <c r="ER192" s="66"/>
      <c r="ES192" s="66"/>
      <c r="ET192" s="66"/>
      <c r="EU192" s="66"/>
      <c r="EV192" s="66"/>
      <c r="EW192" s="66"/>
      <c r="EX192" s="66"/>
      <c r="EY192" s="66"/>
      <c r="EZ192" s="66"/>
      <c r="FA192" s="66"/>
      <c r="FB192" s="66"/>
      <c r="FC192" s="66"/>
      <c r="FD192" s="66"/>
      <c r="FE192" s="66"/>
      <c r="FF192" s="66"/>
      <c r="FG192" s="66"/>
    </row>
    <row r="193" spans="1:163" s="35" customFormat="1" x14ac:dyDescent="0.2">
      <c r="A193" s="59"/>
      <c r="B193" s="60"/>
      <c r="C193" s="60"/>
      <c r="D193" s="124">
        <f>'Step 1. Meteorological Inputs'!D208</f>
        <v>0</v>
      </c>
      <c r="E193" s="20">
        <f>'Step 1. Meteorological Inputs'!E208</f>
        <v>0</v>
      </c>
      <c r="F193" s="141">
        <f>'Step 1. Meteorological Inputs'!F208</f>
        <v>0</v>
      </c>
      <c r="G193" s="124" t="e">
        <f>IF('Step 1. Meteorological Inputs'!L208&lt;'Step 3. Saturation Storage'!H193,'Step 1. Meteorological Inputs'!L208*'Step 2. Crown parameters'!$G$37, 0)</f>
        <v>#DIV/0!</v>
      </c>
      <c r="H193" s="20" t="e">
        <f>IF('Step 1. Meteorological Inputs'!L208&gt;'Step 3. Saturation Storage'!H193, 'Step 2. Crown parameters'!$G$37*'Step 3. Saturation Storage'!H193-'Step 2. Crown parameters'!$K$37, 0)</f>
        <v>#DIV/0!</v>
      </c>
      <c r="I193" s="20" t="e">
        <f>IF('Step 1. Meteorological Inputs'!L208&gt;'Step 3. Saturation Storage'!H193,'Step 1. Meteorological Inputs'!V208*('Step 1. Meteorological Inputs'!L208-'Step 3. Saturation Storage'!H193),0)</f>
        <v>#DIV/0!</v>
      </c>
      <c r="J193" s="20" t="e">
        <f>IF('Step 1. Meteorological Inputs'!L208&gt;'Step 3. Saturation Storage'!H193,'Step 2. Crown parameters'!$K$37, 0 )</f>
        <v>#DIV/0!</v>
      </c>
      <c r="K193" s="141" t="e">
        <f t="shared" si="14"/>
        <v>#DIV/0!</v>
      </c>
      <c r="L193" s="124" t="e">
        <f>IF('Step 1. Meteorological Inputs'!L208&lt;'Step 3. Saturation Storage'!I193,'Step 1. Meteorological Inputs'!L244*'Step 2. Crown parameters'!$G$38, 0)</f>
        <v>#DIV/0!</v>
      </c>
      <c r="M193" s="20" t="e">
        <f>IF('Step 1. Meteorological Inputs'!L208&gt;'Step 3. Saturation Storage'!I193, 'Step 2. Crown parameters'!$G$38*'Step 3. Saturation Storage'!I193-'Step 2. Crown parameters'!$K$38, 0)</f>
        <v>#DIV/0!</v>
      </c>
      <c r="N193" s="20" t="e">
        <f>IF('Step 1. Meteorological Inputs'!L208&gt;'Step 3. Saturation Storage'!I193,'Step 1. Meteorological Inputs'!V208*('Step 1. Meteorological Inputs'!L208-'Step 3. Saturation Storage'!I193),0)</f>
        <v>#DIV/0!</v>
      </c>
      <c r="O193" s="20" t="e">
        <f>IF('Step 1. Meteorological Inputs'!L208&gt;'Step 3. Saturation Storage'!I193,'Step 2. Crown parameters'!$K$38, 0 )</f>
        <v>#DIV/0!</v>
      </c>
      <c r="P193" s="141" t="e">
        <f t="shared" si="15"/>
        <v>#DIV/0!</v>
      </c>
      <c r="Q193" s="124" t="e">
        <f>IF('Step 1. Meteorological Inputs'!L208&lt;'Step 3. Saturation Storage'!J193,'Step 1. Meteorological Inputs'!L208*'Step 2. Crown parameters'!$G$39, 0)</f>
        <v>#DIV/0!</v>
      </c>
      <c r="R193" s="20" t="e">
        <f>IF('Step 1. Meteorological Inputs'!L208&gt;'Step 3. Saturation Storage'!J193, 'Step 2. Crown parameters'!$G$39*'Step 3. Saturation Storage'!J193-'Step 2. Crown parameters'!$K$39, 0)</f>
        <v>#DIV/0!</v>
      </c>
      <c r="S193" s="20" t="e">
        <f>IF('Step 1. Meteorological Inputs'!L208&gt;'Step 3. Saturation Storage'!J193,'Step 1. Meteorological Inputs'!V208*('Step 1. Meteorological Inputs'!L208-'Step 3. Saturation Storage'!J193),0)</f>
        <v>#DIV/0!</v>
      </c>
      <c r="T193" s="20" t="e">
        <f>IF('Step 1. Meteorological Inputs'!L208&gt;'Step 3. Saturation Storage'!J193,'Step 2. Crown parameters'!$K$39, 0 )</f>
        <v>#DIV/0!</v>
      </c>
      <c r="U193" s="141" t="e">
        <f t="shared" si="16"/>
        <v>#DIV/0!</v>
      </c>
      <c r="V193" s="124" t="e">
        <f>IF('Step 1. Meteorological Inputs'!L208&lt;'Step 3. Saturation Storage'!K193,'Step 1. Meteorological Inputs'!L208*'Step 2. Crown parameters'!$G$40, 0)</f>
        <v>#DIV/0!</v>
      </c>
      <c r="W193" s="20" t="e">
        <f>IF('Step 1. Meteorological Inputs'!L208&gt;'Step 3. Saturation Storage'!K193, 'Step 2. Crown parameters'!$G$40*'Step 3. Saturation Storage'!K193-'Step 2. Crown parameters'!$K$40, 0)</f>
        <v>#DIV/0!</v>
      </c>
      <c r="X193" s="20" t="e">
        <f>IF('Step 1. Meteorological Inputs'!L208&gt;'Step 3. Saturation Storage'!K193,'Step 1. Meteorological Inputs'!V208*('Step 1. Meteorological Inputs'!L208-'Step 3. Saturation Storage'!K193),0)</f>
        <v>#DIV/0!</v>
      </c>
      <c r="Y193" s="20" t="e">
        <f>IF('Step 1. Meteorological Inputs'!L208&gt;'Step 3. Saturation Storage'!K193,'Step 2. Crown parameters'!$K$40, 0 )</f>
        <v>#DIV/0!</v>
      </c>
      <c r="Z193" s="141" t="e">
        <f t="shared" si="17"/>
        <v>#DIV/0!</v>
      </c>
      <c r="AA193" s="124" t="e">
        <f>IF('Step 1. Meteorological Inputs'!L208&lt;'Step 3. Saturation Storage'!L193,'Step 1. Meteorological Inputs'!L208*'Step 2. Crown parameters'!$G$41, 0)</f>
        <v>#DIV/0!</v>
      </c>
      <c r="AB193" s="20" t="e">
        <f>IF('Step 1. Meteorological Inputs'!L208&gt;'Step 3. Saturation Storage'!L193, 'Step 2. Crown parameters'!$G$41*'Step 3. Saturation Storage'!L193-'Step 2. Crown parameters'!$K$41, 0)</f>
        <v>#DIV/0!</v>
      </c>
      <c r="AC193" s="20" t="e">
        <f>IF('Step 1. Meteorological Inputs'!L208&gt;'Step 3. Saturation Storage'!L193,'Step 1. Meteorological Inputs'!V208*('Step 1. Meteorological Inputs'!L208-'Step 3. Saturation Storage'!L193),0)</f>
        <v>#DIV/0!</v>
      </c>
      <c r="AD193" s="20" t="e">
        <f>IF('Step 1. Meteorological Inputs'!L208&gt;'Step 3. Saturation Storage'!L193,'Step 2. Crown parameters'!$K$41, 0 )</f>
        <v>#DIV/0!</v>
      </c>
      <c r="AE193" s="141" t="e">
        <f t="shared" si="10"/>
        <v>#DIV/0!</v>
      </c>
      <c r="AF193" s="124" t="e">
        <f>IF('Step 1. Meteorological Inputs'!L208&lt;'Step 3. Saturation Storage'!M193,'Step 1. Meteorological Inputs'!L208*'Step 2. Crown parameters'!$G$42, 0)</f>
        <v>#DIV/0!</v>
      </c>
      <c r="AG193" s="20" t="e">
        <f>IF('Step 1. Meteorological Inputs'!L208&gt;'Step 3. Saturation Storage'!M193, 'Step 2. Crown parameters'!$G$42*'Step 3. Saturation Storage'!M193-'Step 2. Crown parameters'!$K$42, 0)</f>
        <v>#DIV/0!</v>
      </c>
      <c r="AH193" s="20" t="e">
        <f>IF('Step 1. Meteorological Inputs'!L208&gt;'Step 3. Saturation Storage'!M193,'Step 1. Meteorological Inputs'!V208*('Step 1. Meteorological Inputs'!L208-'Step 3. Saturation Storage'!M193),0)</f>
        <v>#DIV/0!</v>
      </c>
      <c r="AI193" s="20" t="e">
        <f>IF('Step 1. Meteorological Inputs'!L208&gt;'Step 3. Saturation Storage'!M193,'Step 2. Crown parameters'!$K$42, 0 )</f>
        <v>#DIV/0!</v>
      </c>
      <c r="AJ193" s="141" t="e">
        <f t="shared" si="12"/>
        <v>#DIV/0!</v>
      </c>
      <c r="AK193" s="66"/>
      <c r="AL193" s="66"/>
      <c r="AM193" s="66"/>
      <c r="AN193" s="66"/>
      <c r="AO193" s="66"/>
      <c r="AP193" s="66"/>
      <c r="AQ193" s="66"/>
      <c r="AR193" s="66"/>
      <c r="AS193" s="66"/>
      <c r="AT193" s="66"/>
      <c r="AU193" s="66"/>
      <c r="AV193" s="66"/>
      <c r="AW193" s="66"/>
      <c r="AX193" s="66"/>
      <c r="AY193" s="66"/>
      <c r="AZ193" s="66"/>
      <c r="BA193" s="66"/>
      <c r="BB193" s="66"/>
      <c r="BC193" s="66"/>
      <c r="BD193" s="66"/>
      <c r="BE193" s="66"/>
      <c r="BF193" s="66"/>
      <c r="BG193" s="66"/>
      <c r="BH193" s="66"/>
      <c r="BI193" s="66"/>
      <c r="BJ193" s="66"/>
      <c r="BK193" s="66"/>
      <c r="BL193" s="66"/>
      <c r="BM193" s="66"/>
      <c r="BN193" s="66"/>
      <c r="BO193" s="66"/>
      <c r="BP193" s="66"/>
      <c r="BQ193" s="66"/>
      <c r="BR193" s="66"/>
      <c r="BS193" s="66"/>
      <c r="BT193" s="66"/>
      <c r="BU193" s="66"/>
      <c r="BV193" s="66"/>
      <c r="BW193" s="66"/>
      <c r="BX193" s="66"/>
      <c r="BY193" s="66"/>
      <c r="BZ193" s="66"/>
      <c r="CA193" s="66"/>
      <c r="CB193" s="66"/>
      <c r="CC193" s="66"/>
      <c r="CD193" s="66"/>
      <c r="CE193" s="66"/>
      <c r="CF193" s="66"/>
      <c r="CG193" s="66"/>
      <c r="CH193" s="66"/>
      <c r="CI193" s="66"/>
      <c r="CJ193" s="66"/>
      <c r="CK193" s="66"/>
      <c r="CL193" s="66"/>
      <c r="CM193" s="66"/>
      <c r="CN193" s="66"/>
      <c r="CO193" s="66"/>
      <c r="CP193" s="66"/>
      <c r="CQ193" s="66"/>
      <c r="CR193" s="66"/>
      <c r="CS193" s="66"/>
      <c r="CT193" s="66"/>
      <c r="CU193" s="66"/>
      <c r="CV193" s="66"/>
      <c r="CW193" s="66"/>
      <c r="CX193" s="66"/>
      <c r="CY193" s="66"/>
      <c r="CZ193" s="66"/>
      <c r="DA193" s="66"/>
      <c r="DB193" s="66"/>
      <c r="DC193" s="66"/>
      <c r="DD193" s="66"/>
      <c r="DE193" s="66"/>
      <c r="DF193" s="66"/>
      <c r="DG193" s="66"/>
      <c r="DH193" s="66"/>
      <c r="DI193" s="66"/>
      <c r="DJ193" s="66"/>
      <c r="DK193" s="66"/>
      <c r="DL193" s="66"/>
      <c r="DM193" s="66"/>
      <c r="DN193" s="66"/>
      <c r="DO193" s="66"/>
      <c r="DP193" s="66"/>
      <c r="DQ193" s="66"/>
      <c r="DR193" s="66"/>
      <c r="DS193" s="66"/>
      <c r="DT193" s="66"/>
      <c r="DU193" s="66"/>
      <c r="DV193" s="66"/>
      <c r="DW193" s="66"/>
      <c r="DX193" s="66"/>
      <c r="DY193" s="66"/>
      <c r="DZ193" s="66"/>
      <c r="EA193" s="66"/>
      <c r="EB193" s="66"/>
      <c r="EC193" s="66"/>
      <c r="ED193" s="66"/>
      <c r="EE193" s="66"/>
      <c r="EF193" s="66"/>
      <c r="EG193" s="66"/>
      <c r="EH193" s="66"/>
      <c r="EI193" s="66"/>
      <c r="EJ193" s="66"/>
      <c r="EK193" s="66"/>
      <c r="EL193" s="66"/>
      <c r="EM193" s="66"/>
      <c r="EN193" s="66"/>
      <c r="EO193" s="66"/>
      <c r="EP193" s="66"/>
      <c r="EQ193" s="66"/>
      <c r="ER193" s="66"/>
      <c r="ES193" s="66"/>
      <c r="ET193" s="66"/>
      <c r="EU193" s="66"/>
      <c r="EV193" s="66"/>
      <c r="EW193" s="66"/>
      <c r="EX193" s="66"/>
      <c r="EY193" s="66"/>
      <c r="EZ193" s="66"/>
      <c r="FA193" s="66"/>
      <c r="FB193" s="66"/>
      <c r="FC193" s="66"/>
      <c r="FD193" s="66"/>
      <c r="FE193" s="66"/>
      <c r="FF193" s="66"/>
      <c r="FG193" s="66"/>
    </row>
    <row r="194" spans="1:163" s="35" customFormat="1" x14ac:dyDescent="0.2">
      <c r="A194" s="59"/>
      <c r="B194" s="60"/>
      <c r="C194" s="60"/>
      <c r="D194" s="124">
        <f>'Step 1. Meteorological Inputs'!D209</f>
        <v>0</v>
      </c>
      <c r="E194" s="20">
        <f>'Step 1. Meteorological Inputs'!E209</f>
        <v>0</v>
      </c>
      <c r="F194" s="141">
        <f>'Step 1. Meteorological Inputs'!F209</f>
        <v>0</v>
      </c>
      <c r="G194" s="124" t="e">
        <f>IF('Step 1. Meteorological Inputs'!L209&lt;'Step 3. Saturation Storage'!H194,'Step 1. Meteorological Inputs'!L209*'Step 2. Crown parameters'!$G$37, 0)</f>
        <v>#DIV/0!</v>
      </c>
      <c r="H194" s="20" t="e">
        <f>IF('Step 1. Meteorological Inputs'!L209&gt;'Step 3. Saturation Storage'!H194, 'Step 2. Crown parameters'!$G$37*'Step 3. Saturation Storage'!H194-'Step 2. Crown parameters'!$K$37, 0)</f>
        <v>#DIV/0!</v>
      </c>
      <c r="I194" s="20" t="e">
        <f>IF('Step 1. Meteorological Inputs'!L209&gt;'Step 3. Saturation Storage'!H194,'Step 1. Meteorological Inputs'!V209*('Step 1. Meteorological Inputs'!L209-'Step 3. Saturation Storage'!H194),0)</f>
        <v>#DIV/0!</v>
      </c>
      <c r="J194" s="20" t="e">
        <f>IF('Step 1. Meteorological Inputs'!L209&gt;'Step 3. Saturation Storage'!H194,'Step 2. Crown parameters'!$K$37, 0 )</f>
        <v>#DIV/0!</v>
      </c>
      <c r="K194" s="141" t="e">
        <f t="shared" si="14"/>
        <v>#DIV/0!</v>
      </c>
      <c r="L194" s="124" t="e">
        <f>IF('Step 1. Meteorological Inputs'!L209&lt;'Step 3. Saturation Storage'!I194,'Step 1. Meteorological Inputs'!L245*'Step 2. Crown parameters'!$G$38, 0)</f>
        <v>#DIV/0!</v>
      </c>
      <c r="M194" s="20" t="e">
        <f>IF('Step 1. Meteorological Inputs'!L209&gt;'Step 3. Saturation Storage'!I194, 'Step 2. Crown parameters'!$G$38*'Step 3. Saturation Storage'!I194-'Step 2. Crown parameters'!$K$38, 0)</f>
        <v>#DIV/0!</v>
      </c>
      <c r="N194" s="20" t="e">
        <f>IF('Step 1. Meteorological Inputs'!L209&gt;'Step 3. Saturation Storage'!I194,'Step 1. Meteorological Inputs'!V209*('Step 1. Meteorological Inputs'!L209-'Step 3. Saturation Storage'!I194),0)</f>
        <v>#DIV/0!</v>
      </c>
      <c r="O194" s="20" t="e">
        <f>IF('Step 1. Meteorological Inputs'!L209&gt;'Step 3. Saturation Storage'!I194,'Step 2. Crown parameters'!$K$38, 0 )</f>
        <v>#DIV/0!</v>
      </c>
      <c r="P194" s="141" t="e">
        <f t="shared" si="15"/>
        <v>#DIV/0!</v>
      </c>
      <c r="Q194" s="124" t="e">
        <f>IF('Step 1. Meteorological Inputs'!L209&lt;'Step 3. Saturation Storage'!J194,'Step 1. Meteorological Inputs'!L209*'Step 2. Crown parameters'!$G$39, 0)</f>
        <v>#DIV/0!</v>
      </c>
      <c r="R194" s="20" t="e">
        <f>IF('Step 1. Meteorological Inputs'!L209&gt;'Step 3. Saturation Storage'!J194, 'Step 2. Crown parameters'!$G$39*'Step 3. Saturation Storage'!J194-'Step 2. Crown parameters'!$K$39, 0)</f>
        <v>#DIV/0!</v>
      </c>
      <c r="S194" s="20" t="e">
        <f>IF('Step 1. Meteorological Inputs'!L209&gt;'Step 3. Saturation Storage'!J194,'Step 1. Meteorological Inputs'!V209*('Step 1. Meteorological Inputs'!L209-'Step 3. Saturation Storage'!J194),0)</f>
        <v>#DIV/0!</v>
      </c>
      <c r="T194" s="20" t="e">
        <f>IF('Step 1. Meteorological Inputs'!L209&gt;'Step 3. Saturation Storage'!J194,'Step 2. Crown parameters'!$K$39, 0 )</f>
        <v>#DIV/0!</v>
      </c>
      <c r="U194" s="141" t="e">
        <f t="shared" si="16"/>
        <v>#DIV/0!</v>
      </c>
      <c r="V194" s="124" t="e">
        <f>IF('Step 1. Meteorological Inputs'!L209&lt;'Step 3. Saturation Storage'!K194,'Step 1. Meteorological Inputs'!L209*'Step 2. Crown parameters'!$G$40, 0)</f>
        <v>#DIV/0!</v>
      </c>
      <c r="W194" s="20" t="e">
        <f>IF('Step 1. Meteorological Inputs'!L209&gt;'Step 3. Saturation Storage'!K194, 'Step 2. Crown parameters'!$G$40*'Step 3. Saturation Storage'!K194-'Step 2. Crown parameters'!$K$40, 0)</f>
        <v>#DIV/0!</v>
      </c>
      <c r="X194" s="20" t="e">
        <f>IF('Step 1. Meteorological Inputs'!L209&gt;'Step 3. Saturation Storage'!K194,'Step 1. Meteorological Inputs'!V209*('Step 1. Meteorological Inputs'!L209-'Step 3. Saturation Storage'!K194),0)</f>
        <v>#DIV/0!</v>
      </c>
      <c r="Y194" s="20" t="e">
        <f>IF('Step 1. Meteorological Inputs'!L209&gt;'Step 3. Saturation Storage'!K194,'Step 2. Crown parameters'!$K$40, 0 )</f>
        <v>#DIV/0!</v>
      </c>
      <c r="Z194" s="141" t="e">
        <f t="shared" si="17"/>
        <v>#DIV/0!</v>
      </c>
      <c r="AA194" s="124" t="e">
        <f>IF('Step 1. Meteorological Inputs'!L209&lt;'Step 3. Saturation Storage'!L194,'Step 1. Meteorological Inputs'!L209*'Step 2. Crown parameters'!$G$41, 0)</f>
        <v>#DIV/0!</v>
      </c>
      <c r="AB194" s="20" t="e">
        <f>IF('Step 1. Meteorological Inputs'!L209&gt;'Step 3. Saturation Storage'!L194, 'Step 2. Crown parameters'!$G$41*'Step 3. Saturation Storage'!L194-'Step 2. Crown parameters'!$K$41, 0)</f>
        <v>#DIV/0!</v>
      </c>
      <c r="AC194" s="20" t="e">
        <f>IF('Step 1. Meteorological Inputs'!L209&gt;'Step 3. Saturation Storage'!L194,'Step 1. Meteorological Inputs'!V209*('Step 1. Meteorological Inputs'!L209-'Step 3. Saturation Storage'!L194),0)</f>
        <v>#DIV/0!</v>
      </c>
      <c r="AD194" s="20" t="e">
        <f>IF('Step 1. Meteorological Inputs'!L209&gt;'Step 3. Saturation Storage'!L194,'Step 2. Crown parameters'!$K$41, 0 )</f>
        <v>#DIV/0!</v>
      </c>
      <c r="AE194" s="141" t="e">
        <f t="shared" si="10"/>
        <v>#DIV/0!</v>
      </c>
      <c r="AF194" s="124" t="e">
        <f>IF('Step 1. Meteorological Inputs'!L209&lt;'Step 3. Saturation Storage'!M194,'Step 1. Meteorological Inputs'!L209*'Step 2. Crown parameters'!$G$42, 0)</f>
        <v>#DIV/0!</v>
      </c>
      <c r="AG194" s="20" t="e">
        <f>IF('Step 1. Meteorological Inputs'!L209&gt;'Step 3. Saturation Storage'!M194, 'Step 2. Crown parameters'!$G$42*'Step 3. Saturation Storage'!M194-'Step 2. Crown parameters'!$K$42, 0)</f>
        <v>#DIV/0!</v>
      </c>
      <c r="AH194" s="20" t="e">
        <f>IF('Step 1. Meteorological Inputs'!L209&gt;'Step 3. Saturation Storage'!M194,'Step 1. Meteorological Inputs'!V209*('Step 1. Meteorological Inputs'!L209-'Step 3. Saturation Storage'!M194),0)</f>
        <v>#DIV/0!</v>
      </c>
      <c r="AI194" s="20" t="e">
        <f>IF('Step 1. Meteorological Inputs'!L209&gt;'Step 3. Saturation Storage'!M194,'Step 2. Crown parameters'!$K$42, 0 )</f>
        <v>#DIV/0!</v>
      </c>
      <c r="AJ194" s="141" t="e">
        <f t="shared" si="12"/>
        <v>#DIV/0!</v>
      </c>
      <c r="AK194" s="66"/>
      <c r="AL194" s="66"/>
      <c r="AM194" s="66"/>
      <c r="AN194" s="66"/>
      <c r="AO194" s="66"/>
      <c r="AP194" s="66"/>
      <c r="AQ194" s="66"/>
      <c r="AR194" s="66"/>
      <c r="AS194" s="66"/>
      <c r="AT194" s="66"/>
      <c r="AU194" s="66"/>
      <c r="AV194" s="66"/>
      <c r="AW194" s="66"/>
      <c r="AX194" s="66"/>
      <c r="AY194" s="66"/>
      <c r="AZ194" s="66"/>
      <c r="BA194" s="66"/>
      <c r="BB194" s="66"/>
      <c r="BC194" s="66"/>
      <c r="BD194" s="66"/>
      <c r="BE194" s="66"/>
      <c r="BF194" s="66"/>
      <c r="BG194" s="66"/>
      <c r="BH194" s="66"/>
      <c r="BI194" s="66"/>
      <c r="BJ194" s="66"/>
      <c r="BK194" s="66"/>
      <c r="BL194" s="66"/>
      <c r="BM194" s="66"/>
      <c r="BN194" s="66"/>
      <c r="BO194" s="66"/>
      <c r="BP194" s="66"/>
      <c r="BQ194" s="66"/>
      <c r="BR194" s="66"/>
      <c r="BS194" s="66"/>
      <c r="BT194" s="66"/>
      <c r="BU194" s="66"/>
      <c r="BV194" s="66"/>
      <c r="BW194" s="66"/>
      <c r="BX194" s="66"/>
      <c r="BY194" s="66"/>
      <c r="BZ194" s="66"/>
      <c r="CA194" s="66"/>
      <c r="CB194" s="66"/>
      <c r="CC194" s="66"/>
      <c r="CD194" s="66"/>
      <c r="CE194" s="66"/>
      <c r="CF194" s="66"/>
      <c r="CG194" s="66"/>
      <c r="CH194" s="66"/>
      <c r="CI194" s="66"/>
      <c r="CJ194" s="66"/>
      <c r="CK194" s="66"/>
      <c r="CL194" s="66"/>
      <c r="CM194" s="66"/>
      <c r="CN194" s="66"/>
      <c r="CO194" s="66"/>
      <c r="CP194" s="66"/>
      <c r="CQ194" s="66"/>
      <c r="CR194" s="66"/>
      <c r="CS194" s="66"/>
      <c r="CT194" s="66"/>
      <c r="CU194" s="66"/>
      <c r="CV194" s="66"/>
      <c r="CW194" s="66"/>
      <c r="CX194" s="66"/>
      <c r="CY194" s="66"/>
      <c r="CZ194" s="66"/>
      <c r="DA194" s="66"/>
      <c r="DB194" s="66"/>
      <c r="DC194" s="66"/>
      <c r="DD194" s="66"/>
      <c r="DE194" s="66"/>
      <c r="DF194" s="66"/>
      <c r="DG194" s="66"/>
      <c r="DH194" s="66"/>
      <c r="DI194" s="66"/>
      <c r="DJ194" s="66"/>
      <c r="DK194" s="66"/>
      <c r="DL194" s="66"/>
      <c r="DM194" s="66"/>
      <c r="DN194" s="66"/>
      <c r="DO194" s="66"/>
      <c r="DP194" s="66"/>
      <c r="DQ194" s="66"/>
      <c r="DR194" s="66"/>
      <c r="DS194" s="66"/>
      <c r="DT194" s="66"/>
      <c r="DU194" s="66"/>
      <c r="DV194" s="66"/>
      <c r="DW194" s="66"/>
      <c r="DX194" s="66"/>
      <c r="DY194" s="66"/>
      <c r="DZ194" s="66"/>
      <c r="EA194" s="66"/>
      <c r="EB194" s="66"/>
      <c r="EC194" s="66"/>
      <c r="ED194" s="66"/>
      <c r="EE194" s="66"/>
      <c r="EF194" s="66"/>
      <c r="EG194" s="66"/>
      <c r="EH194" s="66"/>
      <c r="EI194" s="66"/>
      <c r="EJ194" s="66"/>
      <c r="EK194" s="66"/>
      <c r="EL194" s="66"/>
      <c r="EM194" s="66"/>
      <c r="EN194" s="66"/>
      <c r="EO194" s="66"/>
      <c r="EP194" s="66"/>
      <c r="EQ194" s="66"/>
      <c r="ER194" s="66"/>
      <c r="ES194" s="66"/>
      <c r="ET194" s="66"/>
      <c r="EU194" s="66"/>
      <c r="EV194" s="66"/>
      <c r="EW194" s="66"/>
      <c r="EX194" s="66"/>
      <c r="EY194" s="66"/>
      <c r="EZ194" s="66"/>
      <c r="FA194" s="66"/>
      <c r="FB194" s="66"/>
      <c r="FC194" s="66"/>
      <c r="FD194" s="66"/>
      <c r="FE194" s="66"/>
      <c r="FF194" s="66"/>
      <c r="FG194" s="66"/>
    </row>
    <row r="195" spans="1:163" s="35" customFormat="1" x14ac:dyDescent="0.2">
      <c r="A195" s="59"/>
      <c r="B195" s="60"/>
      <c r="C195" s="60"/>
      <c r="D195" s="124">
        <f>'Step 1. Meteorological Inputs'!D210</f>
        <v>0</v>
      </c>
      <c r="E195" s="20">
        <f>'Step 1. Meteorological Inputs'!E210</f>
        <v>0</v>
      </c>
      <c r="F195" s="141">
        <f>'Step 1. Meteorological Inputs'!F210</f>
        <v>0</v>
      </c>
      <c r="G195" s="124" t="e">
        <f>IF('Step 1. Meteorological Inputs'!L210&lt;'Step 3. Saturation Storage'!H195,'Step 1. Meteorological Inputs'!L210*'Step 2. Crown parameters'!$G$37, 0)</f>
        <v>#DIV/0!</v>
      </c>
      <c r="H195" s="20" t="e">
        <f>IF('Step 1. Meteorological Inputs'!L210&gt;'Step 3. Saturation Storage'!H195, 'Step 2. Crown parameters'!$G$37*'Step 3. Saturation Storage'!H195-'Step 2. Crown parameters'!$K$37, 0)</f>
        <v>#DIV/0!</v>
      </c>
      <c r="I195" s="20" t="e">
        <f>IF('Step 1. Meteorological Inputs'!L210&gt;'Step 3. Saturation Storage'!H195,'Step 1. Meteorological Inputs'!V210*('Step 1. Meteorological Inputs'!L210-'Step 3. Saturation Storage'!H195),0)</f>
        <v>#DIV/0!</v>
      </c>
      <c r="J195" s="20" t="e">
        <f>IF('Step 1. Meteorological Inputs'!L210&gt;'Step 3. Saturation Storage'!H195,'Step 2. Crown parameters'!$K$37, 0 )</f>
        <v>#DIV/0!</v>
      </c>
      <c r="K195" s="141" t="e">
        <f t="shared" si="14"/>
        <v>#DIV/0!</v>
      </c>
      <c r="L195" s="124" t="e">
        <f>IF('Step 1. Meteorological Inputs'!L210&lt;'Step 3. Saturation Storage'!I195,'Step 1. Meteorological Inputs'!L246*'Step 2. Crown parameters'!$G$38, 0)</f>
        <v>#DIV/0!</v>
      </c>
      <c r="M195" s="20" t="e">
        <f>IF('Step 1. Meteorological Inputs'!L210&gt;'Step 3. Saturation Storage'!I195, 'Step 2. Crown parameters'!$G$38*'Step 3. Saturation Storage'!I195-'Step 2. Crown parameters'!$K$38, 0)</f>
        <v>#DIV/0!</v>
      </c>
      <c r="N195" s="20" t="e">
        <f>IF('Step 1. Meteorological Inputs'!L210&gt;'Step 3. Saturation Storage'!I195,'Step 1. Meteorological Inputs'!V210*('Step 1. Meteorological Inputs'!L210-'Step 3. Saturation Storage'!I195),0)</f>
        <v>#DIV/0!</v>
      </c>
      <c r="O195" s="20" t="e">
        <f>IF('Step 1. Meteorological Inputs'!L210&gt;'Step 3. Saturation Storage'!I195,'Step 2. Crown parameters'!$K$38, 0 )</f>
        <v>#DIV/0!</v>
      </c>
      <c r="P195" s="141" t="e">
        <f t="shared" si="15"/>
        <v>#DIV/0!</v>
      </c>
      <c r="Q195" s="124" t="e">
        <f>IF('Step 1. Meteorological Inputs'!L210&lt;'Step 3. Saturation Storage'!J195,'Step 1. Meteorological Inputs'!L210*'Step 2. Crown parameters'!$G$39, 0)</f>
        <v>#DIV/0!</v>
      </c>
      <c r="R195" s="20" t="e">
        <f>IF('Step 1. Meteorological Inputs'!L210&gt;'Step 3. Saturation Storage'!J195, 'Step 2. Crown parameters'!$G$39*'Step 3. Saturation Storage'!J195-'Step 2. Crown parameters'!$K$39, 0)</f>
        <v>#DIV/0!</v>
      </c>
      <c r="S195" s="20" t="e">
        <f>IF('Step 1. Meteorological Inputs'!L210&gt;'Step 3. Saturation Storage'!J195,'Step 1. Meteorological Inputs'!V210*('Step 1. Meteorological Inputs'!L210-'Step 3. Saturation Storage'!J195),0)</f>
        <v>#DIV/0!</v>
      </c>
      <c r="T195" s="20" t="e">
        <f>IF('Step 1. Meteorological Inputs'!L210&gt;'Step 3. Saturation Storage'!J195,'Step 2. Crown parameters'!$K$39, 0 )</f>
        <v>#DIV/0!</v>
      </c>
      <c r="U195" s="141" t="e">
        <f t="shared" si="16"/>
        <v>#DIV/0!</v>
      </c>
      <c r="V195" s="124" t="e">
        <f>IF('Step 1. Meteorological Inputs'!L210&lt;'Step 3. Saturation Storage'!K195,'Step 1. Meteorological Inputs'!L210*'Step 2. Crown parameters'!$G$40, 0)</f>
        <v>#DIV/0!</v>
      </c>
      <c r="W195" s="20" t="e">
        <f>IF('Step 1. Meteorological Inputs'!L210&gt;'Step 3. Saturation Storage'!K195, 'Step 2. Crown parameters'!$G$40*'Step 3. Saturation Storage'!K195-'Step 2. Crown parameters'!$K$40, 0)</f>
        <v>#DIV/0!</v>
      </c>
      <c r="X195" s="20" t="e">
        <f>IF('Step 1. Meteorological Inputs'!L210&gt;'Step 3. Saturation Storage'!K195,'Step 1. Meteorological Inputs'!V210*('Step 1. Meteorological Inputs'!L210-'Step 3. Saturation Storage'!K195),0)</f>
        <v>#DIV/0!</v>
      </c>
      <c r="Y195" s="20" t="e">
        <f>IF('Step 1. Meteorological Inputs'!L210&gt;'Step 3. Saturation Storage'!K195,'Step 2. Crown parameters'!$K$40, 0 )</f>
        <v>#DIV/0!</v>
      </c>
      <c r="Z195" s="141" t="e">
        <f t="shared" si="17"/>
        <v>#DIV/0!</v>
      </c>
      <c r="AA195" s="124" t="e">
        <f>IF('Step 1. Meteorological Inputs'!L210&lt;'Step 3. Saturation Storage'!L195,'Step 1. Meteorological Inputs'!L210*'Step 2. Crown parameters'!$G$41, 0)</f>
        <v>#DIV/0!</v>
      </c>
      <c r="AB195" s="20" t="e">
        <f>IF('Step 1. Meteorological Inputs'!L210&gt;'Step 3. Saturation Storage'!L195, 'Step 2. Crown parameters'!$G$41*'Step 3. Saturation Storage'!L195-'Step 2. Crown parameters'!$K$41, 0)</f>
        <v>#DIV/0!</v>
      </c>
      <c r="AC195" s="20" t="e">
        <f>IF('Step 1. Meteorological Inputs'!L210&gt;'Step 3. Saturation Storage'!L195,'Step 1. Meteorological Inputs'!V210*('Step 1. Meteorological Inputs'!L210-'Step 3. Saturation Storage'!L195),0)</f>
        <v>#DIV/0!</v>
      </c>
      <c r="AD195" s="20" t="e">
        <f>IF('Step 1. Meteorological Inputs'!L210&gt;'Step 3. Saturation Storage'!L195,'Step 2. Crown parameters'!$K$41, 0 )</f>
        <v>#DIV/0!</v>
      </c>
      <c r="AE195" s="141" t="e">
        <f t="shared" si="10"/>
        <v>#DIV/0!</v>
      </c>
      <c r="AF195" s="124" t="e">
        <f>IF('Step 1. Meteorological Inputs'!L210&lt;'Step 3. Saturation Storage'!M195,'Step 1. Meteorological Inputs'!L210*'Step 2. Crown parameters'!$G$42, 0)</f>
        <v>#DIV/0!</v>
      </c>
      <c r="AG195" s="20" t="e">
        <f>IF('Step 1. Meteorological Inputs'!L210&gt;'Step 3. Saturation Storage'!M195, 'Step 2. Crown parameters'!$G$42*'Step 3. Saturation Storage'!M195-'Step 2. Crown parameters'!$K$42, 0)</f>
        <v>#DIV/0!</v>
      </c>
      <c r="AH195" s="20" t="e">
        <f>IF('Step 1. Meteorological Inputs'!L210&gt;'Step 3. Saturation Storage'!M195,'Step 1. Meteorological Inputs'!V210*('Step 1. Meteorological Inputs'!L210-'Step 3. Saturation Storage'!M195),0)</f>
        <v>#DIV/0!</v>
      </c>
      <c r="AI195" s="20" t="e">
        <f>IF('Step 1. Meteorological Inputs'!L210&gt;'Step 3. Saturation Storage'!M195,'Step 2. Crown parameters'!$K$42, 0 )</f>
        <v>#DIV/0!</v>
      </c>
      <c r="AJ195" s="141" t="e">
        <f t="shared" si="12"/>
        <v>#DIV/0!</v>
      </c>
      <c r="AK195" s="66"/>
      <c r="AL195" s="66"/>
      <c r="AM195" s="66"/>
      <c r="AN195" s="66"/>
      <c r="AO195" s="66"/>
      <c r="AP195" s="66"/>
      <c r="AQ195" s="66"/>
      <c r="AR195" s="66"/>
      <c r="AS195" s="66"/>
      <c r="AT195" s="66"/>
      <c r="AU195" s="66"/>
      <c r="AV195" s="66"/>
      <c r="AW195" s="66"/>
      <c r="AX195" s="66"/>
      <c r="AY195" s="66"/>
      <c r="AZ195" s="66"/>
      <c r="BA195" s="66"/>
      <c r="BB195" s="66"/>
      <c r="BC195" s="66"/>
      <c r="BD195" s="66"/>
      <c r="BE195" s="66"/>
      <c r="BF195" s="66"/>
      <c r="BG195" s="66"/>
      <c r="BH195" s="66"/>
      <c r="BI195" s="66"/>
      <c r="BJ195" s="66"/>
      <c r="BK195" s="66"/>
      <c r="BL195" s="66"/>
      <c r="BM195" s="66"/>
      <c r="BN195" s="66"/>
      <c r="BO195" s="66"/>
      <c r="BP195" s="66"/>
      <c r="BQ195" s="66"/>
      <c r="BR195" s="66"/>
      <c r="BS195" s="66"/>
      <c r="BT195" s="66"/>
      <c r="BU195" s="66"/>
      <c r="BV195" s="66"/>
      <c r="BW195" s="66"/>
      <c r="BX195" s="66"/>
      <c r="BY195" s="66"/>
      <c r="BZ195" s="66"/>
      <c r="CA195" s="66"/>
      <c r="CB195" s="66"/>
      <c r="CC195" s="66"/>
      <c r="CD195" s="66"/>
      <c r="CE195" s="66"/>
      <c r="CF195" s="66"/>
      <c r="CG195" s="66"/>
      <c r="CH195" s="66"/>
      <c r="CI195" s="66"/>
      <c r="CJ195" s="66"/>
      <c r="CK195" s="66"/>
      <c r="CL195" s="66"/>
      <c r="CM195" s="66"/>
      <c r="CN195" s="66"/>
      <c r="CO195" s="66"/>
      <c r="CP195" s="66"/>
      <c r="CQ195" s="66"/>
      <c r="CR195" s="66"/>
      <c r="CS195" s="66"/>
      <c r="CT195" s="66"/>
      <c r="CU195" s="66"/>
      <c r="CV195" s="66"/>
      <c r="CW195" s="66"/>
      <c r="CX195" s="66"/>
      <c r="CY195" s="66"/>
      <c r="CZ195" s="66"/>
      <c r="DA195" s="66"/>
      <c r="DB195" s="66"/>
      <c r="DC195" s="66"/>
      <c r="DD195" s="66"/>
      <c r="DE195" s="66"/>
      <c r="DF195" s="66"/>
      <c r="DG195" s="66"/>
      <c r="DH195" s="66"/>
      <c r="DI195" s="66"/>
      <c r="DJ195" s="66"/>
      <c r="DK195" s="66"/>
      <c r="DL195" s="66"/>
      <c r="DM195" s="66"/>
      <c r="DN195" s="66"/>
      <c r="DO195" s="66"/>
      <c r="DP195" s="66"/>
      <c r="DQ195" s="66"/>
      <c r="DR195" s="66"/>
      <c r="DS195" s="66"/>
      <c r="DT195" s="66"/>
      <c r="DU195" s="66"/>
      <c r="DV195" s="66"/>
      <c r="DW195" s="66"/>
      <c r="DX195" s="66"/>
      <c r="DY195" s="66"/>
      <c r="DZ195" s="66"/>
      <c r="EA195" s="66"/>
      <c r="EB195" s="66"/>
      <c r="EC195" s="66"/>
      <c r="ED195" s="66"/>
      <c r="EE195" s="66"/>
      <c r="EF195" s="66"/>
      <c r="EG195" s="66"/>
      <c r="EH195" s="66"/>
      <c r="EI195" s="66"/>
      <c r="EJ195" s="66"/>
      <c r="EK195" s="66"/>
      <c r="EL195" s="66"/>
      <c r="EM195" s="66"/>
      <c r="EN195" s="66"/>
      <c r="EO195" s="66"/>
      <c r="EP195" s="66"/>
      <c r="EQ195" s="66"/>
      <c r="ER195" s="66"/>
      <c r="ES195" s="66"/>
      <c r="ET195" s="66"/>
      <c r="EU195" s="66"/>
      <c r="EV195" s="66"/>
      <c r="EW195" s="66"/>
      <c r="EX195" s="66"/>
      <c r="EY195" s="66"/>
      <c r="EZ195" s="66"/>
      <c r="FA195" s="66"/>
      <c r="FB195" s="66"/>
      <c r="FC195" s="66"/>
      <c r="FD195" s="66"/>
      <c r="FE195" s="66"/>
      <c r="FF195" s="66"/>
      <c r="FG195" s="66"/>
    </row>
    <row r="196" spans="1:163" s="35" customFormat="1" ht="17" thickBot="1" x14ac:dyDescent="0.25">
      <c r="A196" s="109"/>
      <c r="B196" s="110"/>
      <c r="C196" s="110"/>
      <c r="D196" s="126">
        <f>'Step 1. Meteorological Inputs'!D211</f>
        <v>0</v>
      </c>
      <c r="E196" s="101">
        <f>'Step 1. Meteorological Inputs'!E211</f>
        <v>0</v>
      </c>
      <c r="F196" s="142">
        <f>'Step 1. Meteorological Inputs'!F211</f>
        <v>0</v>
      </c>
      <c r="G196" s="126" t="e">
        <f>IF('Step 1. Meteorological Inputs'!L211&lt;'Step 3. Saturation Storage'!H196,'Step 1. Meteorological Inputs'!L211*'Step 2. Crown parameters'!$G$37, 0)</f>
        <v>#DIV/0!</v>
      </c>
      <c r="H196" s="101" t="e">
        <f>IF('Step 1. Meteorological Inputs'!L211&gt;'Step 3. Saturation Storage'!H196, 'Step 2. Crown parameters'!$G$37*'Step 3. Saturation Storage'!H196-'Step 2. Crown parameters'!$K$37, 0)</f>
        <v>#DIV/0!</v>
      </c>
      <c r="I196" s="101" t="e">
        <f>IF('Step 1. Meteorological Inputs'!L211&gt;'Step 3. Saturation Storage'!H196,'Step 1. Meteorological Inputs'!V211*('Step 1. Meteorological Inputs'!L211-'Step 3. Saturation Storage'!H196),0)</f>
        <v>#DIV/0!</v>
      </c>
      <c r="J196" s="101" t="e">
        <f>IF('Step 1. Meteorological Inputs'!L211&gt;'Step 3. Saturation Storage'!H196,'Step 2. Crown parameters'!$K$37, 0 )</f>
        <v>#DIV/0!</v>
      </c>
      <c r="K196" s="142" t="e">
        <f t="shared" si="14"/>
        <v>#DIV/0!</v>
      </c>
      <c r="L196" s="126" t="e">
        <f>IF('Step 1. Meteorological Inputs'!L211&lt;'Step 3. Saturation Storage'!I196,'Step 1. Meteorological Inputs'!L247*'Step 2. Crown parameters'!$G$38, 0)</f>
        <v>#DIV/0!</v>
      </c>
      <c r="M196" s="101" t="e">
        <f>IF('Step 1. Meteorological Inputs'!L211&gt;'Step 3. Saturation Storage'!I196, 'Step 2. Crown parameters'!$G$38*'Step 3. Saturation Storage'!I196-'Step 2. Crown parameters'!$K$38, 0)</f>
        <v>#DIV/0!</v>
      </c>
      <c r="N196" s="101" t="e">
        <f>IF('Step 1. Meteorological Inputs'!L211&gt;'Step 3. Saturation Storage'!I196,'Step 1. Meteorological Inputs'!V211*('Step 1. Meteorological Inputs'!L211-'Step 3. Saturation Storage'!I196),0)</f>
        <v>#DIV/0!</v>
      </c>
      <c r="O196" s="101" t="e">
        <f>IF('Step 1. Meteorological Inputs'!L211&gt;'Step 3. Saturation Storage'!I196,'Step 2. Crown parameters'!$K$38, 0 )</f>
        <v>#DIV/0!</v>
      </c>
      <c r="P196" s="142" t="e">
        <f t="shared" si="15"/>
        <v>#DIV/0!</v>
      </c>
      <c r="Q196" s="126" t="e">
        <f>IF('Step 1. Meteorological Inputs'!L211&lt;'Step 3. Saturation Storage'!J196,'Step 1. Meteorological Inputs'!L211*'Step 2. Crown parameters'!$G$39, 0)</f>
        <v>#DIV/0!</v>
      </c>
      <c r="R196" s="101" t="e">
        <f>IF('Step 1. Meteorological Inputs'!L211&gt;'Step 3. Saturation Storage'!J196, 'Step 2. Crown parameters'!$G$39*'Step 3. Saturation Storage'!J196-'Step 2. Crown parameters'!$K$39, 0)</f>
        <v>#DIV/0!</v>
      </c>
      <c r="S196" s="101" t="e">
        <f>IF('Step 1. Meteorological Inputs'!L211&gt;'Step 3. Saturation Storage'!J196,'Step 1. Meteorological Inputs'!V211*('Step 1. Meteorological Inputs'!L211-'Step 3. Saturation Storage'!J196),0)</f>
        <v>#DIV/0!</v>
      </c>
      <c r="T196" s="101" t="e">
        <f>IF('Step 1. Meteorological Inputs'!L211&gt;'Step 3. Saturation Storage'!J196,'Step 2. Crown parameters'!$K$39, 0 )</f>
        <v>#DIV/0!</v>
      </c>
      <c r="U196" s="142" t="e">
        <f t="shared" si="16"/>
        <v>#DIV/0!</v>
      </c>
      <c r="V196" s="126" t="e">
        <f>IF('Step 1. Meteorological Inputs'!L211&lt;'Step 3. Saturation Storage'!K196,'Step 1. Meteorological Inputs'!L211*'Step 2. Crown parameters'!$G$40, 0)</f>
        <v>#DIV/0!</v>
      </c>
      <c r="W196" s="101" t="e">
        <f>IF('Step 1. Meteorological Inputs'!L211&gt;'Step 3. Saturation Storage'!K196, 'Step 2. Crown parameters'!$G$40*'Step 3. Saturation Storage'!K196-'Step 2. Crown parameters'!$K$40, 0)</f>
        <v>#DIV/0!</v>
      </c>
      <c r="X196" s="101" t="e">
        <f>IF('Step 1. Meteorological Inputs'!L211&gt;'Step 3. Saturation Storage'!K196,'Step 1. Meteorological Inputs'!V211*('Step 1. Meteorological Inputs'!L211-'Step 3. Saturation Storage'!K196),0)</f>
        <v>#DIV/0!</v>
      </c>
      <c r="Y196" s="101" t="e">
        <f>IF('Step 1. Meteorological Inputs'!L211&gt;'Step 3. Saturation Storage'!K196,'Step 2. Crown parameters'!$K$40, 0 )</f>
        <v>#DIV/0!</v>
      </c>
      <c r="Z196" s="142" t="e">
        <f t="shared" si="17"/>
        <v>#DIV/0!</v>
      </c>
      <c r="AA196" s="126" t="e">
        <f>IF('Step 1. Meteorological Inputs'!L211&lt;'Step 3. Saturation Storage'!L196,'Step 1. Meteorological Inputs'!L211*'Step 2. Crown parameters'!$G$41, 0)</f>
        <v>#DIV/0!</v>
      </c>
      <c r="AB196" s="101" t="e">
        <f>IF('Step 1. Meteorological Inputs'!L211&gt;'Step 3. Saturation Storage'!L196, 'Step 2. Crown parameters'!$G$41*'Step 3. Saturation Storage'!L196-'Step 2. Crown parameters'!$K$41, 0)</f>
        <v>#DIV/0!</v>
      </c>
      <c r="AC196" s="101" t="e">
        <f>IF('Step 1. Meteorological Inputs'!L211&gt;'Step 3. Saturation Storage'!L196,'Step 1. Meteorological Inputs'!V211*('Step 1. Meteorological Inputs'!L211-'Step 3. Saturation Storage'!L196),0)</f>
        <v>#DIV/0!</v>
      </c>
      <c r="AD196" s="101" t="e">
        <f>IF('Step 1. Meteorological Inputs'!L211&gt;'Step 3. Saturation Storage'!L196,'Step 2. Crown parameters'!$K$41, 0 )</f>
        <v>#DIV/0!</v>
      </c>
      <c r="AE196" s="142" t="e">
        <f t="shared" ref="AE196" si="18">AA196+AB196+AC196+AD196</f>
        <v>#DIV/0!</v>
      </c>
      <c r="AF196" s="126" t="e">
        <f>IF('Step 1. Meteorological Inputs'!L211&lt;'Step 3. Saturation Storage'!M196,'Step 1. Meteorological Inputs'!L211*'Step 2. Crown parameters'!$G$42, 0)</f>
        <v>#DIV/0!</v>
      </c>
      <c r="AG196" s="101" t="e">
        <f>IF('Step 1. Meteorological Inputs'!L211&gt;'Step 3. Saturation Storage'!M196, 'Step 2. Crown parameters'!$G$42*'Step 3. Saturation Storage'!M196-'Step 2. Crown parameters'!$K$42, 0)</f>
        <v>#DIV/0!</v>
      </c>
      <c r="AH196" s="101" t="e">
        <f>IF('Step 1. Meteorological Inputs'!L211&gt;'Step 3. Saturation Storage'!M196,'Step 1. Meteorological Inputs'!V211*('Step 1. Meteorological Inputs'!L211-'Step 3. Saturation Storage'!M196),0)</f>
        <v>#DIV/0!</v>
      </c>
      <c r="AI196" s="101" t="e">
        <f>IF('Step 1. Meteorological Inputs'!L211&gt;'Step 3. Saturation Storage'!M196,'Step 2. Crown parameters'!$K$42, 0 )</f>
        <v>#DIV/0!</v>
      </c>
      <c r="AJ196" s="142" t="e">
        <f t="shared" ref="AJ196" si="19">AF196+AG196+AH196+AI196</f>
        <v>#DIV/0!</v>
      </c>
      <c r="AK196" s="66"/>
      <c r="AL196" s="66"/>
      <c r="AM196" s="66"/>
      <c r="AN196" s="66"/>
      <c r="AO196" s="66"/>
      <c r="AP196" s="66"/>
      <c r="AQ196" s="66"/>
      <c r="AR196" s="66"/>
      <c r="AS196" s="66"/>
      <c r="AT196" s="66"/>
      <c r="AU196" s="66"/>
      <c r="AV196" s="66"/>
      <c r="AW196" s="66"/>
      <c r="AX196" s="66"/>
      <c r="AY196" s="66"/>
      <c r="AZ196" s="66"/>
      <c r="BA196" s="66"/>
      <c r="BB196" s="66"/>
      <c r="BC196" s="66"/>
      <c r="BD196" s="66"/>
      <c r="BE196" s="66"/>
      <c r="BF196" s="66"/>
      <c r="BG196" s="66"/>
      <c r="BH196" s="66"/>
      <c r="BI196" s="66"/>
      <c r="BJ196" s="66"/>
      <c r="BK196" s="66"/>
      <c r="BL196" s="66"/>
      <c r="BM196" s="66"/>
      <c r="BN196" s="66"/>
      <c r="BO196" s="66"/>
      <c r="BP196" s="66"/>
      <c r="BQ196" s="66"/>
      <c r="BR196" s="66"/>
      <c r="BS196" s="66"/>
      <c r="BT196" s="66"/>
      <c r="BU196" s="66"/>
      <c r="BV196" s="66"/>
      <c r="BW196" s="66"/>
      <c r="BX196" s="66"/>
      <c r="BY196" s="66"/>
      <c r="BZ196" s="66"/>
      <c r="CA196" s="66"/>
      <c r="CB196" s="66"/>
      <c r="CC196" s="66"/>
      <c r="CD196" s="66"/>
      <c r="CE196" s="66"/>
      <c r="CF196" s="66"/>
      <c r="CG196" s="66"/>
      <c r="CH196" s="66"/>
      <c r="CI196" s="66"/>
      <c r="CJ196" s="66"/>
      <c r="CK196" s="66"/>
      <c r="CL196" s="66"/>
      <c r="CM196" s="66"/>
      <c r="CN196" s="66"/>
      <c r="CO196" s="66"/>
      <c r="CP196" s="66"/>
      <c r="CQ196" s="66"/>
      <c r="CR196" s="66"/>
      <c r="CS196" s="66"/>
      <c r="CT196" s="66"/>
      <c r="CU196" s="66"/>
      <c r="CV196" s="66"/>
      <c r="CW196" s="66"/>
      <c r="CX196" s="66"/>
      <c r="CY196" s="66"/>
      <c r="CZ196" s="66"/>
      <c r="DA196" s="66"/>
      <c r="DB196" s="66"/>
      <c r="DC196" s="66"/>
      <c r="DD196" s="66"/>
      <c r="DE196" s="66"/>
      <c r="DF196" s="66"/>
      <c r="DG196" s="66"/>
      <c r="DH196" s="66"/>
      <c r="DI196" s="66"/>
      <c r="DJ196" s="66"/>
      <c r="DK196" s="66"/>
      <c r="DL196" s="66"/>
      <c r="DM196" s="66"/>
      <c r="DN196" s="66"/>
      <c r="DO196" s="66"/>
      <c r="DP196" s="66"/>
      <c r="DQ196" s="66"/>
      <c r="DR196" s="66"/>
      <c r="DS196" s="66"/>
      <c r="DT196" s="66"/>
      <c r="DU196" s="66"/>
      <c r="DV196" s="66"/>
      <c r="DW196" s="66"/>
      <c r="DX196" s="66"/>
      <c r="DY196" s="66"/>
      <c r="DZ196" s="66"/>
      <c r="EA196" s="66"/>
      <c r="EB196" s="66"/>
      <c r="EC196" s="66"/>
      <c r="ED196" s="66"/>
      <c r="EE196" s="66"/>
      <c r="EF196" s="66"/>
      <c r="EG196" s="66"/>
      <c r="EH196" s="66"/>
      <c r="EI196" s="66"/>
      <c r="EJ196" s="66"/>
      <c r="EK196" s="66"/>
      <c r="EL196" s="66"/>
      <c r="EM196" s="66"/>
      <c r="EN196" s="66"/>
      <c r="EO196" s="66"/>
      <c r="EP196" s="66"/>
      <c r="EQ196" s="66"/>
      <c r="ER196" s="66"/>
      <c r="ES196" s="66"/>
      <c r="ET196" s="66"/>
      <c r="EU196" s="66"/>
      <c r="EV196" s="66"/>
      <c r="EW196" s="66"/>
      <c r="EX196" s="66"/>
      <c r="EY196" s="66"/>
      <c r="EZ196" s="66"/>
      <c r="FA196" s="66"/>
      <c r="FB196" s="66"/>
      <c r="FC196" s="66"/>
      <c r="FD196" s="66"/>
      <c r="FE196" s="66"/>
      <c r="FF196" s="66"/>
      <c r="FG196" s="66"/>
    </row>
    <row r="197" spans="1:163" s="66" customFormat="1" x14ac:dyDescent="0.2">
      <c r="D197" s="285"/>
      <c r="E197" s="285"/>
      <c r="F197" s="285"/>
      <c r="T197" s="285"/>
    </row>
    <row r="198" spans="1:163" s="66" customFormat="1" x14ac:dyDescent="0.2">
      <c r="D198" s="285"/>
      <c r="E198" s="285"/>
      <c r="F198" s="285"/>
    </row>
    <row r="199" spans="1:163" s="66" customFormat="1" x14ac:dyDescent="0.2">
      <c r="D199" s="285"/>
      <c r="E199" s="285"/>
      <c r="F199" s="285"/>
    </row>
    <row r="200" spans="1:163" s="66" customFormat="1" ht="16" customHeight="1" x14ac:dyDescent="0.2">
      <c r="D200" s="285"/>
      <c r="E200" s="285"/>
      <c r="F200" s="285"/>
    </row>
    <row r="201" spans="1:163" s="66" customFormat="1" ht="16" customHeight="1" x14ac:dyDescent="0.2">
      <c r="D201" s="285"/>
      <c r="E201" s="285"/>
      <c r="F201" s="285"/>
    </row>
    <row r="202" spans="1:163" s="66" customFormat="1" x14ac:dyDescent="0.2">
      <c r="D202" s="285"/>
      <c r="E202" s="285"/>
      <c r="F202" s="285"/>
    </row>
    <row r="203" spans="1:163" s="66" customFormat="1" ht="17" x14ac:dyDescent="0.2">
      <c r="D203" s="285"/>
      <c r="E203" s="285"/>
      <c r="F203" s="285"/>
      <c r="L203" s="67"/>
      <c r="M203" s="67"/>
      <c r="N203" s="67"/>
      <c r="O203" s="67"/>
      <c r="P203" s="67"/>
      <c r="Q203" s="67"/>
      <c r="R203" s="67"/>
      <c r="S203" s="67"/>
      <c r="T203" s="67"/>
      <c r="U203" s="67"/>
      <c r="V203" s="67"/>
    </row>
    <row r="204" spans="1:163" s="66" customFormat="1" x14ac:dyDescent="0.2">
      <c r="D204" s="285"/>
      <c r="E204" s="285"/>
      <c r="F204" s="285"/>
    </row>
    <row r="205" spans="1:163" s="66" customFormat="1" x14ac:dyDescent="0.2">
      <c r="D205" s="285"/>
      <c r="E205" s="285"/>
      <c r="F205" s="285"/>
    </row>
    <row r="206" spans="1:163" s="66" customFormat="1" x14ac:dyDescent="0.2">
      <c r="D206" s="285"/>
      <c r="E206" s="285"/>
      <c r="F206" s="285"/>
    </row>
    <row r="207" spans="1:163" s="66" customFormat="1" x14ac:dyDescent="0.2">
      <c r="D207" s="285"/>
      <c r="E207" s="285"/>
      <c r="F207" s="285"/>
    </row>
    <row r="208" spans="1:163" s="66" customFormat="1" x14ac:dyDescent="0.2">
      <c r="D208" s="285"/>
      <c r="E208" s="285"/>
      <c r="F208" s="285"/>
    </row>
    <row r="209" spans="4:6" s="66" customFormat="1" x14ac:dyDescent="0.2">
      <c r="D209" s="285"/>
      <c r="E209" s="285"/>
      <c r="F209" s="285"/>
    </row>
    <row r="210" spans="4:6" s="66" customFormat="1" x14ac:dyDescent="0.2">
      <c r="D210" s="285"/>
      <c r="E210" s="285"/>
      <c r="F210" s="285"/>
    </row>
    <row r="211" spans="4:6" s="66" customFormat="1" x14ac:dyDescent="0.2">
      <c r="D211" s="285"/>
      <c r="E211" s="285"/>
      <c r="F211" s="285"/>
    </row>
    <row r="212" spans="4:6" s="66" customFormat="1" x14ac:dyDescent="0.2">
      <c r="D212" s="285"/>
      <c r="E212" s="285"/>
      <c r="F212" s="285"/>
    </row>
    <row r="213" spans="4:6" s="66" customFormat="1" x14ac:dyDescent="0.2">
      <c r="D213" s="285"/>
      <c r="E213" s="285"/>
      <c r="F213" s="285"/>
    </row>
    <row r="214" spans="4:6" s="66" customFormat="1" x14ac:dyDescent="0.2">
      <c r="D214" s="285"/>
      <c r="E214" s="285"/>
      <c r="F214" s="285"/>
    </row>
    <row r="215" spans="4:6" s="66" customFormat="1" x14ac:dyDescent="0.2">
      <c r="D215" s="285"/>
      <c r="E215" s="285"/>
      <c r="F215" s="285"/>
    </row>
    <row r="216" spans="4:6" s="66" customFormat="1" x14ac:dyDescent="0.2">
      <c r="D216" s="285"/>
      <c r="E216" s="285"/>
      <c r="F216" s="285"/>
    </row>
    <row r="217" spans="4:6" s="66" customFormat="1" x14ac:dyDescent="0.2">
      <c r="D217" s="285"/>
      <c r="E217" s="285"/>
      <c r="F217" s="285"/>
    </row>
    <row r="218" spans="4:6" s="66" customFormat="1" x14ac:dyDescent="0.2">
      <c r="D218" s="285"/>
      <c r="E218" s="285"/>
      <c r="F218" s="285"/>
    </row>
    <row r="219" spans="4:6" s="66" customFormat="1" x14ac:dyDescent="0.2">
      <c r="D219" s="285"/>
      <c r="E219" s="285"/>
      <c r="F219" s="285"/>
    </row>
    <row r="220" spans="4:6" s="66" customFormat="1" x14ac:dyDescent="0.2">
      <c r="D220" s="285"/>
      <c r="E220" s="285"/>
      <c r="F220" s="285"/>
    </row>
    <row r="221" spans="4:6" s="66" customFormat="1" x14ac:dyDescent="0.2">
      <c r="D221" s="285"/>
      <c r="E221" s="285"/>
      <c r="F221" s="285"/>
    </row>
    <row r="222" spans="4:6" s="66" customFormat="1" x14ac:dyDescent="0.2">
      <c r="D222" s="285"/>
      <c r="E222" s="285"/>
      <c r="F222" s="285"/>
    </row>
    <row r="223" spans="4:6" s="66" customFormat="1" x14ac:dyDescent="0.2">
      <c r="D223" s="285"/>
      <c r="E223" s="285"/>
      <c r="F223" s="285"/>
    </row>
    <row r="224" spans="4:6" s="66" customFormat="1" x14ac:dyDescent="0.2">
      <c r="D224" s="285"/>
      <c r="E224" s="285"/>
      <c r="F224" s="285"/>
    </row>
    <row r="225" spans="4:6" s="66" customFormat="1" x14ac:dyDescent="0.2">
      <c r="D225" s="285"/>
      <c r="E225" s="285"/>
      <c r="F225" s="285"/>
    </row>
    <row r="226" spans="4:6" s="66" customFormat="1" x14ac:dyDescent="0.2">
      <c r="D226" s="285"/>
      <c r="E226" s="285"/>
      <c r="F226" s="285"/>
    </row>
    <row r="227" spans="4:6" s="66" customFormat="1" x14ac:dyDescent="0.2">
      <c r="D227" s="285"/>
      <c r="E227" s="285"/>
      <c r="F227" s="285"/>
    </row>
    <row r="228" spans="4:6" s="66" customFormat="1" x14ac:dyDescent="0.2">
      <c r="D228" s="285"/>
      <c r="E228" s="285"/>
      <c r="F228" s="285"/>
    </row>
    <row r="229" spans="4:6" s="66" customFormat="1" x14ac:dyDescent="0.2">
      <c r="D229" s="285"/>
      <c r="E229" s="285"/>
      <c r="F229" s="285"/>
    </row>
    <row r="230" spans="4:6" s="66" customFormat="1" x14ac:dyDescent="0.2">
      <c r="D230" s="285"/>
      <c r="E230" s="285"/>
      <c r="F230" s="285"/>
    </row>
    <row r="231" spans="4:6" s="66" customFormat="1" x14ac:dyDescent="0.2">
      <c r="D231" s="285"/>
      <c r="E231" s="285"/>
      <c r="F231" s="285"/>
    </row>
    <row r="232" spans="4:6" s="66" customFormat="1" x14ac:dyDescent="0.2">
      <c r="D232" s="285"/>
      <c r="E232" s="285"/>
      <c r="F232" s="285"/>
    </row>
    <row r="233" spans="4:6" s="66" customFormat="1" x14ac:dyDescent="0.2">
      <c r="D233" s="285"/>
      <c r="E233" s="285"/>
      <c r="F233" s="285"/>
    </row>
    <row r="234" spans="4:6" s="66" customFormat="1" x14ac:dyDescent="0.2">
      <c r="D234" s="285"/>
      <c r="E234" s="285"/>
      <c r="F234" s="285"/>
    </row>
    <row r="235" spans="4:6" s="66" customFormat="1" x14ac:dyDescent="0.2">
      <c r="D235" s="285"/>
      <c r="E235" s="285"/>
      <c r="F235" s="285"/>
    </row>
    <row r="236" spans="4:6" s="66" customFormat="1" x14ac:dyDescent="0.2">
      <c r="D236" s="285"/>
      <c r="E236" s="285"/>
      <c r="F236" s="285"/>
    </row>
    <row r="237" spans="4:6" s="66" customFormat="1" x14ac:dyDescent="0.2">
      <c r="D237" s="285"/>
      <c r="E237" s="285"/>
      <c r="F237" s="285"/>
    </row>
    <row r="238" spans="4:6" s="66" customFormat="1" x14ac:dyDescent="0.2">
      <c r="D238" s="285"/>
      <c r="E238" s="285"/>
      <c r="F238" s="285"/>
    </row>
    <row r="239" spans="4:6" s="66" customFormat="1" x14ac:dyDescent="0.2">
      <c r="D239" s="285"/>
      <c r="E239" s="285"/>
      <c r="F239" s="285"/>
    </row>
    <row r="240" spans="4:6" s="66" customFormat="1" x14ac:dyDescent="0.2">
      <c r="D240" s="285"/>
      <c r="E240" s="285"/>
      <c r="F240" s="285"/>
    </row>
    <row r="241" spans="4:6" s="66" customFormat="1" x14ac:dyDescent="0.2">
      <c r="D241" s="285"/>
      <c r="E241" s="285"/>
      <c r="F241" s="285"/>
    </row>
    <row r="242" spans="4:6" s="66" customFormat="1" x14ac:dyDescent="0.2">
      <c r="D242" s="285"/>
      <c r="E242" s="285"/>
      <c r="F242" s="285"/>
    </row>
    <row r="243" spans="4:6" s="66" customFormat="1" x14ac:dyDescent="0.2">
      <c r="D243" s="285"/>
      <c r="E243" s="285"/>
      <c r="F243" s="285"/>
    </row>
    <row r="244" spans="4:6" s="66" customFormat="1" x14ac:dyDescent="0.2">
      <c r="D244" s="285"/>
      <c r="E244" s="285"/>
      <c r="F244" s="285"/>
    </row>
    <row r="245" spans="4:6" s="66" customFormat="1" x14ac:dyDescent="0.2">
      <c r="D245" s="285"/>
      <c r="E245" s="285"/>
      <c r="F245" s="285"/>
    </row>
    <row r="246" spans="4:6" s="66" customFormat="1" x14ac:dyDescent="0.2">
      <c r="D246" s="285"/>
      <c r="E246" s="285"/>
      <c r="F246" s="285"/>
    </row>
    <row r="247" spans="4:6" s="66" customFormat="1" x14ac:dyDescent="0.2">
      <c r="D247" s="285"/>
      <c r="E247" s="285"/>
      <c r="F247" s="285"/>
    </row>
    <row r="248" spans="4:6" s="66" customFormat="1" x14ac:dyDescent="0.2">
      <c r="D248" s="285"/>
      <c r="E248" s="285"/>
      <c r="F248" s="285"/>
    </row>
    <row r="249" spans="4:6" s="66" customFormat="1" x14ac:dyDescent="0.2">
      <c r="D249" s="285"/>
      <c r="E249" s="285"/>
      <c r="F249" s="285"/>
    </row>
    <row r="250" spans="4:6" s="66" customFormat="1" x14ac:dyDescent="0.2">
      <c r="D250" s="285"/>
      <c r="E250" s="285"/>
      <c r="F250" s="285"/>
    </row>
    <row r="251" spans="4:6" s="66" customFormat="1" x14ac:dyDescent="0.2">
      <c r="D251" s="285"/>
      <c r="E251" s="285"/>
      <c r="F251" s="285"/>
    </row>
    <row r="252" spans="4:6" s="66" customFormat="1" x14ac:dyDescent="0.2">
      <c r="D252" s="285"/>
      <c r="E252" s="285"/>
      <c r="F252" s="285"/>
    </row>
    <row r="253" spans="4:6" s="66" customFormat="1" x14ac:dyDescent="0.2">
      <c r="D253" s="285"/>
      <c r="E253" s="285"/>
      <c r="F253" s="285"/>
    </row>
    <row r="254" spans="4:6" s="66" customFormat="1" x14ac:dyDescent="0.2">
      <c r="D254" s="285"/>
      <c r="E254" s="285"/>
      <c r="F254" s="285"/>
    </row>
    <row r="255" spans="4:6" s="66" customFormat="1" x14ac:dyDescent="0.2">
      <c r="D255" s="285"/>
      <c r="E255" s="285"/>
      <c r="F255" s="285"/>
    </row>
    <row r="256" spans="4:6" s="66" customFormat="1" x14ac:dyDescent="0.2">
      <c r="D256" s="285"/>
      <c r="E256" s="285"/>
      <c r="F256" s="285"/>
    </row>
    <row r="257" spans="4:6" s="66" customFormat="1" x14ac:dyDescent="0.2">
      <c r="D257" s="285"/>
      <c r="E257" s="285"/>
      <c r="F257" s="285"/>
    </row>
    <row r="258" spans="4:6" s="66" customFormat="1" x14ac:dyDescent="0.2">
      <c r="D258" s="285"/>
      <c r="E258" s="285"/>
      <c r="F258" s="285"/>
    </row>
    <row r="259" spans="4:6" s="66" customFormat="1" x14ac:dyDescent="0.2">
      <c r="D259" s="285"/>
      <c r="E259" s="285"/>
      <c r="F259" s="285"/>
    </row>
    <row r="260" spans="4:6" s="66" customFormat="1" x14ac:dyDescent="0.2">
      <c r="D260" s="285"/>
      <c r="E260" s="285"/>
      <c r="F260" s="285"/>
    </row>
    <row r="261" spans="4:6" s="66" customFormat="1" x14ac:dyDescent="0.2">
      <c r="D261" s="285"/>
      <c r="E261" s="285"/>
      <c r="F261" s="285"/>
    </row>
    <row r="262" spans="4:6" s="66" customFormat="1" x14ac:dyDescent="0.2">
      <c r="D262" s="285"/>
      <c r="E262" s="285"/>
      <c r="F262" s="285"/>
    </row>
    <row r="263" spans="4:6" s="66" customFormat="1" x14ac:dyDescent="0.2">
      <c r="D263" s="285"/>
      <c r="E263" s="285"/>
      <c r="F263" s="285"/>
    </row>
    <row r="264" spans="4:6" s="66" customFormat="1" x14ac:dyDescent="0.2">
      <c r="D264" s="285"/>
      <c r="E264" s="285"/>
      <c r="F264" s="285"/>
    </row>
    <row r="265" spans="4:6" s="66" customFormat="1" x14ac:dyDescent="0.2">
      <c r="D265" s="285"/>
      <c r="E265" s="285"/>
      <c r="F265" s="285"/>
    </row>
    <row r="266" spans="4:6" s="66" customFormat="1" x14ac:dyDescent="0.2">
      <c r="D266" s="285"/>
      <c r="E266" s="285"/>
      <c r="F266" s="285"/>
    </row>
    <row r="267" spans="4:6" s="66" customFormat="1" x14ac:dyDescent="0.2">
      <c r="D267" s="285"/>
      <c r="E267" s="285"/>
      <c r="F267" s="285"/>
    </row>
    <row r="268" spans="4:6" s="66" customFormat="1" x14ac:dyDescent="0.2">
      <c r="D268" s="285"/>
      <c r="E268" s="285"/>
      <c r="F268" s="285"/>
    </row>
    <row r="269" spans="4:6" s="66" customFormat="1" x14ac:dyDescent="0.2">
      <c r="D269" s="285"/>
      <c r="E269" s="285"/>
      <c r="F269" s="285"/>
    </row>
    <row r="270" spans="4:6" s="66" customFormat="1" x14ac:dyDescent="0.2">
      <c r="D270" s="285"/>
      <c r="E270" s="285"/>
      <c r="F270" s="285"/>
    </row>
    <row r="271" spans="4:6" s="66" customFormat="1" x14ac:dyDescent="0.2">
      <c r="D271" s="285"/>
      <c r="E271" s="285"/>
      <c r="F271" s="285"/>
    </row>
    <row r="272" spans="4:6" s="66" customFormat="1" x14ac:dyDescent="0.2">
      <c r="D272" s="285"/>
      <c r="E272" s="285"/>
      <c r="F272" s="285"/>
    </row>
    <row r="273" spans="4:6" s="66" customFormat="1" x14ac:dyDescent="0.2">
      <c r="D273" s="285"/>
      <c r="E273" s="285"/>
      <c r="F273" s="285"/>
    </row>
    <row r="274" spans="4:6" s="66" customFormat="1" x14ac:dyDescent="0.2">
      <c r="D274" s="285"/>
      <c r="E274" s="285"/>
      <c r="F274" s="285"/>
    </row>
    <row r="275" spans="4:6" s="66" customFormat="1" x14ac:dyDescent="0.2">
      <c r="D275" s="285"/>
      <c r="E275" s="285"/>
      <c r="F275" s="285"/>
    </row>
    <row r="276" spans="4:6" s="66" customFormat="1" x14ac:dyDescent="0.2">
      <c r="D276" s="285"/>
      <c r="E276" s="285"/>
      <c r="F276" s="285"/>
    </row>
    <row r="277" spans="4:6" s="66" customFormat="1" x14ac:dyDescent="0.2">
      <c r="D277" s="285"/>
      <c r="E277" s="285"/>
      <c r="F277" s="285"/>
    </row>
    <row r="278" spans="4:6" s="66" customFormat="1" x14ac:dyDescent="0.2">
      <c r="D278" s="285"/>
      <c r="E278" s="285"/>
      <c r="F278" s="285"/>
    </row>
    <row r="279" spans="4:6" s="66" customFormat="1" x14ac:dyDescent="0.2">
      <c r="D279" s="285"/>
      <c r="E279" s="285"/>
      <c r="F279" s="285"/>
    </row>
    <row r="280" spans="4:6" s="66" customFormat="1" x14ac:dyDescent="0.2">
      <c r="D280" s="285"/>
      <c r="E280" s="285"/>
      <c r="F280" s="285"/>
    </row>
    <row r="281" spans="4:6" s="66" customFormat="1" x14ac:dyDescent="0.2">
      <c r="D281" s="285"/>
      <c r="E281" s="285"/>
      <c r="F281" s="285"/>
    </row>
    <row r="282" spans="4:6" s="66" customFormat="1" x14ac:dyDescent="0.2">
      <c r="D282" s="285"/>
      <c r="E282" s="285"/>
      <c r="F282" s="285"/>
    </row>
    <row r="283" spans="4:6" s="66" customFormat="1" x14ac:dyDescent="0.2">
      <c r="D283" s="285"/>
      <c r="E283" s="285"/>
      <c r="F283" s="285"/>
    </row>
    <row r="284" spans="4:6" s="66" customFormat="1" x14ac:dyDescent="0.2">
      <c r="D284" s="285"/>
      <c r="E284" s="285"/>
      <c r="F284" s="285"/>
    </row>
    <row r="285" spans="4:6" s="66" customFormat="1" x14ac:dyDescent="0.2">
      <c r="D285" s="285"/>
      <c r="E285" s="285"/>
      <c r="F285" s="285"/>
    </row>
    <row r="286" spans="4:6" s="66" customFormat="1" x14ac:dyDescent="0.2">
      <c r="D286" s="285"/>
      <c r="E286" s="285"/>
      <c r="F286" s="285"/>
    </row>
    <row r="287" spans="4:6" s="66" customFormat="1" x14ac:dyDescent="0.2">
      <c r="D287" s="285"/>
      <c r="E287" s="285"/>
      <c r="F287" s="285"/>
    </row>
    <row r="288" spans="4:6" s="66" customFormat="1" x14ac:dyDescent="0.2">
      <c r="D288" s="285"/>
      <c r="E288" s="285"/>
      <c r="F288" s="285"/>
    </row>
    <row r="289" spans="4:6" s="66" customFormat="1" x14ac:dyDescent="0.2">
      <c r="D289" s="285"/>
      <c r="E289" s="285"/>
      <c r="F289" s="285"/>
    </row>
    <row r="290" spans="4:6" s="66" customFormat="1" x14ac:dyDescent="0.2">
      <c r="D290" s="285"/>
      <c r="E290" s="285"/>
      <c r="F290" s="285"/>
    </row>
    <row r="291" spans="4:6" s="66" customFormat="1" x14ac:dyDescent="0.2">
      <c r="D291" s="285"/>
      <c r="E291" s="285"/>
      <c r="F291" s="285"/>
    </row>
    <row r="292" spans="4:6" s="66" customFormat="1" x14ac:dyDescent="0.2">
      <c r="D292" s="285"/>
      <c r="E292" s="285"/>
      <c r="F292" s="285"/>
    </row>
    <row r="293" spans="4:6" s="66" customFormat="1" x14ac:dyDescent="0.2">
      <c r="D293" s="285"/>
      <c r="E293" s="285"/>
      <c r="F293" s="285"/>
    </row>
    <row r="294" spans="4:6" s="66" customFormat="1" x14ac:dyDescent="0.2">
      <c r="D294" s="285"/>
      <c r="E294" s="285"/>
      <c r="F294" s="285"/>
    </row>
    <row r="295" spans="4:6" s="66" customFormat="1" x14ac:dyDescent="0.2">
      <c r="D295" s="285"/>
      <c r="E295" s="285"/>
      <c r="F295" s="285"/>
    </row>
    <row r="296" spans="4:6" s="66" customFormat="1" x14ac:dyDescent="0.2">
      <c r="D296" s="285"/>
      <c r="E296" s="285"/>
      <c r="F296" s="285"/>
    </row>
    <row r="297" spans="4:6" s="66" customFormat="1" x14ac:dyDescent="0.2">
      <c r="D297" s="285"/>
      <c r="E297" s="285"/>
      <c r="F297" s="285"/>
    </row>
    <row r="298" spans="4:6" s="66" customFormat="1" x14ac:dyDescent="0.2">
      <c r="D298" s="285"/>
      <c r="E298" s="285"/>
      <c r="F298" s="285"/>
    </row>
    <row r="299" spans="4:6" s="66" customFormat="1" x14ac:dyDescent="0.2">
      <c r="D299" s="285"/>
      <c r="E299" s="285"/>
      <c r="F299" s="285"/>
    </row>
    <row r="300" spans="4:6" s="66" customFormat="1" x14ac:dyDescent="0.2">
      <c r="D300" s="285"/>
      <c r="E300" s="285"/>
      <c r="F300" s="285"/>
    </row>
    <row r="301" spans="4:6" s="66" customFormat="1" x14ac:dyDescent="0.2">
      <c r="D301" s="285"/>
      <c r="E301" s="285"/>
      <c r="F301" s="285"/>
    </row>
    <row r="302" spans="4:6" s="66" customFormat="1" x14ac:dyDescent="0.2">
      <c r="D302" s="285"/>
      <c r="E302" s="285"/>
      <c r="F302" s="285"/>
    </row>
    <row r="303" spans="4:6" s="66" customFormat="1" x14ac:dyDescent="0.2">
      <c r="D303" s="285"/>
      <c r="E303" s="285"/>
      <c r="F303" s="285"/>
    </row>
    <row r="304" spans="4:6" s="66" customFormat="1" x14ac:dyDescent="0.2">
      <c r="D304" s="285"/>
      <c r="E304" s="285"/>
      <c r="F304" s="285"/>
    </row>
    <row r="305" spans="4:6" s="66" customFormat="1" x14ac:dyDescent="0.2">
      <c r="D305" s="285"/>
      <c r="E305" s="285"/>
      <c r="F305" s="285"/>
    </row>
    <row r="306" spans="4:6" s="66" customFormat="1" x14ac:dyDescent="0.2">
      <c r="D306" s="285"/>
      <c r="E306" s="285"/>
      <c r="F306" s="285"/>
    </row>
    <row r="307" spans="4:6" s="66" customFormat="1" x14ac:dyDescent="0.2">
      <c r="D307" s="285"/>
      <c r="E307" s="285"/>
      <c r="F307" s="285"/>
    </row>
    <row r="308" spans="4:6" s="66" customFormat="1" x14ac:dyDescent="0.2">
      <c r="D308" s="285"/>
      <c r="E308" s="285"/>
      <c r="F308" s="285"/>
    </row>
    <row r="309" spans="4:6" s="66" customFormat="1" x14ac:dyDescent="0.2">
      <c r="D309" s="285"/>
      <c r="E309" s="285"/>
      <c r="F309" s="285"/>
    </row>
    <row r="310" spans="4:6" s="66" customFormat="1" x14ac:dyDescent="0.2">
      <c r="D310" s="285"/>
      <c r="E310" s="285"/>
      <c r="F310" s="285"/>
    </row>
    <row r="311" spans="4:6" s="66" customFormat="1" x14ac:dyDescent="0.2">
      <c r="D311" s="285"/>
      <c r="E311" s="285"/>
      <c r="F311" s="285"/>
    </row>
    <row r="312" spans="4:6" s="66" customFormat="1" x14ac:dyDescent="0.2">
      <c r="D312" s="285"/>
      <c r="E312" s="285"/>
      <c r="F312" s="285"/>
    </row>
    <row r="313" spans="4:6" s="66" customFormat="1" x14ac:dyDescent="0.2">
      <c r="D313" s="285"/>
      <c r="E313" s="285"/>
      <c r="F313" s="285"/>
    </row>
    <row r="314" spans="4:6" s="66" customFormat="1" x14ac:dyDescent="0.2">
      <c r="D314" s="285"/>
      <c r="E314" s="285"/>
      <c r="F314" s="285"/>
    </row>
    <row r="315" spans="4:6" s="66" customFormat="1" x14ac:dyDescent="0.2">
      <c r="D315" s="285"/>
      <c r="E315" s="285"/>
      <c r="F315" s="285"/>
    </row>
    <row r="316" spans="4:6" s="66" customFormat="1" x14ac:dyDescent="0.2">
      <c r="D316" s="285"/>
      <c r="E316" s="285"/>
      <c r="F316" s="285"/>
    </row>
    <row r="317" spans="4:6" s="66" customFormat="1" x14ac:dyDescent="0.2">
      <c r="D317" s="285"/>
      <c r="E317" s="285"/>
      <c r="F317" s="285"/>
    </row>
    <row r="318" spans="4:6" s="66" customFormat="1" x14ac:dyDescent="0.2">
      <c r="D318" s="285"/>
      <c r="E318" s="285"/>
      <c r="F318" s="285"/>
    </row>
    <row r="319" spans="4:6" s="66" customFormat="1" x14ac:dyDescent="0.2">
      <c r="D319" s="285"/>
      <c r="E319" s="285"/>
      <c r="F319" s="285"/>
    </row>
    <row r="320" spans="4:6" s="66" customFormat="1" x14ac:dyDescent="0.2">
      <c r="D320" s="285"/>
      <c r="E320" s="285"/>
      <c r="F320" s="285"/>
    </row>
    <row r="321" spans="4:6" s="66" customFormat="1" x14ac:dyDescent="0.2">
      <c r="D321" s="285"/>
      <c r="E321" s="285"/>
      <c r="F321" s="285"/>
    </row>
    <row r="322" spans="4:6" s="66" customFormat="1" x14ac:dyDescent="0.2">
      <c r="D322" s="285"/>
      <c r="E322" s="285"/>
      <c r="F322" s="285"/>
    </row>
    <row r="323" spans="4:6" s="66" customFormat="1" x14ac:dyDescent="0.2">
      <c r="D323" s="285"/>
      <c r="E323" s="285"/>
      <c r="F323" s="285"/>
    </row>
    <row r="324" spans="4:6" s="66" customFormat="1" x14ac:dyDescent="0.2">
      <c r="D324" s="285"/>
      <c r="E324" s="285"/>
      <c r="F324" s="285"/>
    </row>
    <row r="325" spans="4:6" s="66" customFormat="1" x14ac:dyDescent="0.2">
      <c r="D325" s="285"/>
      <c r="E325" s="285"/>
      <c r="F325" s="285"/>
    </row>
    <row r="326" spans="4:6" s="66" customFormat="1" x14ac:dyDescent="0.2">
      <c r="D326" s="285"/>
      <c r="E326" s="285"/>
      <c r="F326" s="285"/>
    </row>
    <row r="327" spans="4:6" s="66" customFormat="1" x14ac:dyDescent="0.2">
      <c r="D327" s="285"/>
      <c r="E327" s="285"/>
      <c r="F327" s="285"/>
    </row>
    <row r="328" spans="4:6" s="66" customFormat="1" x14ac:dyDescent="0.2">
      <c r="D328" s="285"/>
      <c r="E328" s="285"/>
      <c r="F328" s="285"/>
    </row>
    <row r="329" spans="4:6" s="66" customFormat="1" x14ac:dyDescent="0.2">
      <c r="D329" s="285"/>
      <c r="E329" s="285"/>
      <c r="F329" s="285"/>
    </row>
    <row r="330" spans="4:6" s="66" customFormat="1" x14ac:dyDescent="0.2">
      <c r="D330" s="285"/>
      <c r="E330" s="285"/>
      <c r="F330" s="285"/>
    </row>
    <row r="331" spans="4:6" s="66" customFormat="1" x14ac:dyDescent="0.2">
      <c r="D331" s="285"/>
      <c r="E331" s="285"/>
      <c r="F331" s="285"/>
    </row>
    <row r="332" spans="4:6" s="66" customFormat="1" x14ac:dyDescent="0.2">
      <c r="D332" s="285"/>
      <c r="E332" s="285"/>
      <c r="F332" s="285"/>
    </row>
    <row r="333" spans="4:6" s="66" customFormat="1" x14ac:dyDescent="0.2">
      <c r="D333" s="285"/>
      <c r="E333" s="285"/>
      <c r="F333" s="285"/>
    </row>
    <row r="334" spans="4:6" s="66" customFormat="1" x14ac:dyDescent="0.2">
      <c r="D334" s="285"/>
      <c r="E334" s="285"/>
      <c r="F334" s="285"/>
    </row>
    <row r="335" spans="4:6" s="66" customFormat="1" x14ac:dyDescent="0.2">
      <c r="D335" s="285"/>
      <c r="E335" s="285"/>
      <c r="F335" s="285"/>
    </row>
    <row r="336" spans="4:6" s="66" customFormat="1" x14ac:dyDescent="0.2">
      <c r="D336" s="285"/>
      <c r="E336" s="285"/>
      <c r="F336" s="285"/>
    </row>
    <row r="337" spans="4:6" s="66" customFormat="1" x14ac:dyDescent="0.2">
      <c r="D337" s="285"/>
      <c r="E337" s="285"/>
      <c r="F337" s="285"/>
    </row>
    <row r="338" spans="4:6" s="66" customFormat="1" x14ac:dyDescent="0.2">
      <c r="D338" s="285"/>
      <c r="E338" s="285"/>
      <c r="F338" s="285"/>
    </row>
    <row r="339" spans="4:6" s="66" customFormat="1" x14ac:dyDescent="0.2">
      <c r="D339" s="285"/>
      <c r="E339" s="285"/>
      <c r="F339" s="285"/>
    </row>
    <row r="340" spans="4:6" s="66" customFormat="1" x14ac:dyDescent="0.2">
      <c r="D340" s="285"/>
      <c r="E340" s="285"/>
      <c r="F340" s="285"/>
    </row>
    <row r="341" spans="4:6" s="66" customFormat="1" x14ac:dyDescent="0.2">
      <c r="D341" s="285"/>
      <c r="E341" s="285"/>
      <c r="F341" s="285"/>
    </row>
    <row r="342" spans="4:6" s="66" customFormat="1" x14ac:dyDescent="0.2">
      <c r="D342" s="285"/>
      <c r="E342" s="285"/>
      <c r="F342" s="285"/>
    </row>
    <row r="343" spans="4:6" s="66" customFormat="1" x14ac:dyDescent="0.2">
      <c r="D343" s="285"/>
      <c r="E343" s="285"/>
      <c r="F343" s="285"/>
    </row>
    <row r="344" spans="4:6" s="66" customFormat="1" x14ac:dyDescent="0.2">
      <c r="D344" s="285"/>
      <c r="E344" s="285"/>
      <c r="F344" s="285"/>
    </row>
    <row r="345" spans="4:6" s="66" customFormat="1" x14ac:dyDescent="0.2">
      <c r="D345" s="285"/>
      <c r="E345" s="285"/>
      <c r="F345" s="285"/>
    </row>
    <row r="346" spans="4:6" s="66" customFormat="1" x14ac:dyDescent="0.2">
      <c r="D346" s="285"/>
      <c r="E346" s="285"/>
      <c r="F346" s="285"/>
    </row>
    <row r="347" spans="4:6" s="66" customFormat="1" x14ac:dyDescent="0.2">
      <c r="D347" s="285"/>
      <c r="E347" s="285"/>
      <c r="F347" s="285"/>
    </row>
    <row r="348" spans="4:6" s="66" customFormat="1" x14ac:dyDescent="0.2">
      <c r="D348" s="285"/>
      <c r="E348" s="285"/>
      <c r="F348" s="285"/>
    </row>
    <row r="349" spans="4:6" s="66" customFormat="1" x14ac:dyDescent="0.2">
      <c r="D349" s="285"/>
      <c r="E349" s="285"/>
      <c r="F349" s="285"/>
    </row>
    <row r="350" spans="4:6" s="66" customFormat="1" x14ac:dyDescent="0.2">
      <c r="D350" s="285"/>
      <c r="E350" s="285"/>
      <c r="F350" s="285"/>
    </row>
    <row r="351" spans="4:6" s="66" customFormat="1" x14ac:dyDescent="0.2">
      <c r="D351" s="285"/>
      <c r="E351" s="285"/>
      <c r="F351" s="285"/>
    </row>
    <row r="352" spans="4:6" s="66" customFormat="1" x14ac:dyDescent="0.2">
      <c r="D352" s="285"/>
      <c r="E352" s="285"/>
      <c r="F352" s="285"/>
    </row>
    <row r="353" spans="4:6" s="66" customFormat="1" x14ac:dyDescent="0.2">
      <c r="D353" s="285"/>
      <c r="E353" s="285"/>
      <c r="F353" s="285"/>
    </row>
    <row r="354" spans="4:6" s="66" customFormat="1" x14ac:dyDescent="0.2">
      <c r="D354" s="285"/>
      <c r="E354" s="285"/>
      <c r="F354" s="285"/>
    </row>
    <row r="355" spans="4:6" s="66" customFormat="1" x14ac:dyDescent="0.2">
      <c r="D355" s="285"/>
      <c r="E355" s="285"/>
      <c r="F355" s="285"/>
    </row>
    <row r="356" spans="4:6" s="66" customFormat="1" x14ac:dyDescent="0.2">
      <c r="D356" s="285"/>
      <c r="E356" s="285"/>
      <c r="F356" s="285"/>
    </row>
    <row r="357" spans="4:6" s="66" customFormat="1" x14ac:dyDescent="0.2">
      <c r="D357" s="285"/>
      <c r="E357" s="285"/>
      <c r="F357" s="285"/>
    </row>
    <row r="358" spans="4:6" s="66" customFormat="1" x14ac:dyDescent="0.2">
      <c r="D358" s="285"/>
      <c r="E358" s="285"/>
      <c r="F358" s="285"/>
    </row>
    <row r="359" spans="4:6" s="66" customFormat="1" x14ac:dyDescent="0.2">
      <c r="D359" s="285"/>
      <c r="E359" s="285"/>
      <c r="F359" s="285"/>
    </row>
    <row r="360" spans="4:6" s="66" customFormat="1" x14ac:dyDescent="0.2">
      <c r="D360" s="285"/>
      <c r="E360" s="285"/>
      <c r="F360" s="285"/>
    </row>
    <row r="361" spans="4:6" s="66" customFormat="1" x14ac:dyDescent="0.2">
      <c r="D361" s="285"/>
      <c r="E361" s="285"/>
      <c r="F361" s="285"/>
    </row>
    <row r="362" spans="4:6" s="66" customFormat="1" x14ac:dyDescent="0.2">
      <c r="D362" s="285"/>
      <c r="E362" s="285"/>
      <c r="F362" s="285"/>
    </row>
    <row r="363" spans="4:6" s="66" customFormat="1" x14ac:dyDescent="0.2">
      <c r="D363" s="285"/>
      <c r="E363" s="285"/>
      <c r="F363" s="285"/>
    </row>
    <row r="364" spans="4:6" s="66" customFormat="1" x14ac:dyDescent="0.2">
      <c r="D364" s="285"/>
      <c r="E364" s="285"/>
      <c r="F364" s="285"/>
    </row>
    <row r="365" spans="4:6" s="66" customFormat="1" x14ac:dyDescent="0.2">
      <c r="D365" s="285"/>
      <c r="E365" s="285"/>
      <c r="F365" s="285"/>
    </row>
    <row r="366" spans="4:6" s="66" customFormat="1" x14ac:dyDescent="0.2">
      <c r="D366" s="285"/>
      <c r="E366" s="285"/>
      <c r="F366" s="285"/>
    </row>
    <row r="367" spans="4:6" s="66" customFormat="1" x14ac:dyDescent="0.2">
      <c r="D367" s="285"/>
      <c r="E367" s="285"/>
      <c r="F367" s="285"/>
    </row>
    <row r="368" spans="4:6" s="66" customFormat="1" x14ac:dyDescent="0.2">
      <c r="D368" s="285"/>
      <c r="E368" s="285"/>
      <c r="F368" s="285"/>
    </row>
    <row r="369" spans="4:6" s="66" customFormat="1" x14ac:dyDescent="0.2">
      <c r="D369" s="285"/>
      <c r="E369" s="285"/>
      <c r="F369" s="285"/>
    </row>
    <row r="370" spans="4:6" s="66" customFormat="1" x14ac:dyDescent="0.2">
      <c r="D370" s="285"/>
      <c r="E370" s="285"/>
      <c r="F370" s="285"/>
    </row>
    <row r="371" spans="4:6" s="66" customFormat="1" x14ac:dyDescent="0.2">
      <c r="D371" s="285"/>
      <c r="E371" s="285"/>
      <c r="F371" s="285"/>
    </row>
    <row r="372" spans="4:6" s="66" customFormat="1" x14ac:dyDescent="0.2">
      <c r="D372" s="285"/>
      <c r="E372" s="285"/>
      <c r="F372" s="285"/>
    </row>
    <row r="373" spans="4:6" s="66" customFormat="1" x14ac:dyDescent="0.2">
      <c r="D373" s="285"/>
      <c r="E373" s="285"/>
      <c r="F373" s="285"/>
    </row>
    <row r="374" spans="4:6" s="66" customFormat="1" x14ac:dyDescent="0.2">
      <c r="D374" s="285"/>
      <c r="E374" s="285"/>
      <c r="F374" s="285"/>
    </row>
    <row r="375" spans="4:6" s="66" customFormat="1" x14ac:dyDescent="0.2">
      <c r="D375" s="285"/>
      <c r="E375" s="285"/>
      <c r="F375" s="285"/>
    </row>
    <row r="376" spans="4:6" s="66" customFormat="1" x14ac:dyDescent="0.2">
      <c r="D376" s="285"/>
      <c r="E376" s="285"/>
      <c r="F376" s="285"/>
    </row>
    <row r="377" spans="4:6" s="66" customFormat="1" x14ac:dyDescent="0.2">
      <c r="D377" s="285"/>
      <c r="E377" s="285"/>
      <c r="F377" s="285"/>
    </row>
    <row r="378" spans="4:6" s="66" customFormat="1" x14ac:dyDescent="0.2">
      <c r="D378" s="285"/>
      <c r="E378" s="285"/>
      <c r="F378" s="285"/>
    </row>
    <row r="379" spans="4:6" s="66" customFormat="1" x14ac:dyDescent="0.2">
      <c r="D379" s="285"/>
      <c r="E379" s="285"/>
      <c r="F379" s="285"/>
    </row>
    <row r="380" spans="4:6" s="66" customFormat="1" x14ac:dyDescent="0.2">
      <c r="D380" s="285"/>
      <c r="E380" s="285"/>
      <c r="F380" s="285"/>
    </row>
    <row r="381" spans="4:6" s="66" customFormat="1" x14ac:dyDescent="0.2">
      <c r="D381" s="285"/>
      <c r="E381" s="285"/>
      <c r="F381" s="285"/>
    </row>
    <row r="382" spans="4:6" s="66" customFormat="1" x14ac:dyDescent="0.2">
      <c r="D382" s="285"/>
      <c r="E382" s="285"/>
      <c r="F382" s="285"/>
    </row>
    <row r="383" spans="4:6" s="66" customFormat="1" x14ac:dyDescent="0.2">
      <c r="D383" s="285"/>
      <c r="E383" s="285"/>
      <c r="F383" s="285"/>
    </row>
    <row r="384" spans="4:6" s="66" customFormat="1" x14ac:dyDescent="0.2">
      <c r="D384" s="285"/>
      <c r="E384" s="285"/>
      <c r="F384" s="285"/>
    </row>
    <row r="385" spans="4:6" s="66" customFormat="1" x14ac:dyDescent="0.2">
      <c r="D385" s="285"/>
      <c r="E385" s="285"/>
      <c r="F385" s="285"/>
    </row>
    <row r="386" spans="4:6" s="66" customFormat="1" x14ac:dyDescent="0.2">
      <c r="D386" s="285"/>
      <c r="E386" s="285"/>
      <c r="F386" s="285"/>
    </row>
    <row r="387" spans="4:6" s="66" customFormat="1" x14ac:dyDescent="0.2">
      <c r="D387" s="285"/>
      <c r="E387" s="285"/>
      <c r="F387" s="285"/>
    </row>
    <row r="388" spans="4:6" s="66" customFormat="1" x14ac:dyDescent="0.2">
      <c r="D388" s="285"/>
      <c r="E388" s="285"/>
      <c r="F388" s="285"/>
    </row>
    <row r="389" spans="4:6" s="66" customFormat="1" x14ac:dyDescent="0.2">
      <c r="D389" s="285"/>
      <c r="E389" s="285"/>
      <c r="F389" s="285"/>
    </row>
    <row r="390" spans="4:6" s="66" customFormat="1" x14ac:dyDescent="0.2">
      <c r="D390" s="285"/>
      <c r="E390" s="285"/>
      <c r="F390" s="285"/>
    </row>
    <row r="391" spans="4:6" s="66" customFormat="1" x14ac:dyDescent="0.2">
      <c r="D391" s="285"/>
      <c r="E391" s="285"/>
      <c r="F391" s="285"/>
    </row>
    <row r="392" spans="4:6" s="66" customFormat="1" x14ac:dyDescent="0.2">
      <c r="D392" s="285"/>
      <c r="E392" s="285"/>
      <c r="F392" s="285"/>
    </row>
    <row r="393" spans="4:6" s="66" customFormat="1" x14ac:dyDescent="0.2">
      <c r="D393" s="285"/>
      <c r="E393" s="285"/>
      <c r="F393" s="285"/>
    </row>
    <row r="394" spans="4:6" s="66" customFormat="1" x14ac:dyDescent="0.2">
      <c r="D394" s="285"/>
      <c r="E394" s="285"/>
      <c r="F394" s="285"/>
    </row>
    <row r="395" spans="4:6" s="66" customFormat="1" x14ac:dyDescent="0.2">
      <c r="D395" s="285"/>
      <c r="E395" s="285"/>
      <c r="F395" s="285"/>
    </row>
    <row r="396" spans="4:6" s="66" customFormat="1" x14ac:dyDescent="0.2">
      <c r="D396" s="285"/>
      <c r="E396" s="285"/>
      <c r="F396" s="285"/>
    </row>
    <row r="397" spans="4:6" s="66" customFormat="1" x14ac:dyDescent="0.2">
      <c r="D397" s="285"/>
      <c r="E397" s="285"/>
      <c r="F397" s="285"/>
    </row>
    <row r="398" spans="4:6" s="66" customFormat="1" x14ac:dyDescent="0.2">
      <c r="D398" s="285"/>
      <c r="E398" s="285"/>
      <c r="F398" s="285"/>
    </row>
    <row r="399" spans="4:6" s="66" customFormat="1" x14ac:dyDescent="0.2">
      <c r="D399" s="285"/>
      <c r="E399" s="285"/>
      <c r="F399" s="285"/>
    </row>
    <row r="400" spans="4:6" s="66" customFormat="1" x14ac:dyDescent="0.2">
      <c r="D400" s="285"/>
      <c r="E400" s="285"/>
      <c r="F400" s="285"/>
    </row>
    <row r="401" spans="4:6" s="66" customFormat="1" x14ac:dyDescent="0.2">
      <c r="D401" s="285"/>
      <c r="E401" s="285"/>
      <c r="F401" s="285"/>
    </row>
    <row r="402" spans="4:6" s="66" customFormat="1" x14ac:dyDescent="0.2">
      <c r="D402" s="285"/>
      <c r="E402" s="285"/>
      <c r="F402" s="285"/>
    </row>
    <row r="403" spans="4:6" s="66" customFormat="1" x14ac:dyDescent="0.2">
      <c r="D403" s="285"/>
      <c r="E403" s="285"/>
      <c r="F403" s="285"/>
    </row>
    <row r="404" spans="4:6" s="66" customFormat="1" x14ac:dyDescent="0.2">
      <c r="D404" s="285"/>
      <c r="E404" s="285"/>
      <c r="F404" s="285"/>
    </row>
    <row r="405" spans="4:6" s="66" customFormat="1" x14ac:dyDescent="0.2">
      <c r="D405" s="285"/>
      <c r="E405" s="285"/>
      <c r="F405" s="285"/>
    </row>
    <row r="406" spans="4:6" s="66" customFormat="1" x14ac:dyDescent="0.2">
      <c r="D406" s="285"/>
      <c r="E406" s="285"/>
      <c r="F406" s="285"/>
    </row>
    <row r="407" spans="4:6" s="66" customFormat="1" x14ac:dyDescent="0.2">
      <c r="D407" s="285"/>
      <c r="E407" s="285"/>
      <c r="F407" s="285"/>
    </row>
    <row r="408" spans="4:6" s="66" customFormat="1" x14ac:dyDescent="0.2">
      <c r="D408" s="285"/>
      <c r="E408" s="285"/>
      <c r="F408" s="285"/>
    </row>
    <row r="409" spans="4:6" s="66" customFormat="1" x14ac:dyDescent="0.2">
      <c r="D409" s="285"/>
      <c r="E409" s="285"/>
      <c r="F409" s="285"/>
    </row>
    <row r="410" spans="4:6" s="66" customFormat="1" x14ac:dyDescent="0.2">
      <c r="D410" s="285"/>
      <c r="E410" s="285"/>
      <c r="F410" s="285"/>
    </row>
    <row r="411" spans="4:6" s="66" customFormat="1" x14ac:dyDescent="0.2">
      <c r="D411" s="285"/>
      <c r="E411" s="285"/>
      <c r="F411" s="285"/>
    </row>
    <row r="412" spans="4:6" s="66" customFormat="1" x14ac:dyDescent="0.2">
      <c r="D412" s="285"/>
      <c r="E412" s="285"/>
      <c r="F412" s="285"/>
    </row>
    <row r="413" spans="4:6" s="66" customFormat="1" x14ac:dyDescent="0.2">
      <c r="D413" s="285"/>
      <c r="E413" s="285"/>
      <c r="F413" s="285"/>
    </row>
    <row r="414" spans="4:6" s="66" customFormat="1" x14ac:dyDescent="0.2">
      <c r="D414" s="285"/>
      <c r="E414" s="285"/>
      <c r="F414" s="285"/>
    </row>
    <row r="415" spans="4:6" s="66" customFormat="1" x14ac:dyDescent="0.2">
      <c r="D415" s="285"/>
      <c r="E415" s="285"/>
      <c r="F415" s="285"/>
    </row>
    <row r="416" spans="4:6" s="66" customFormat="1" x14ac:dyDescent="0.2">
      <c r="D416" s="285"/>
      <c r="E416" s="285"/>
      <c r="F416" s="285"/>
    </row>
    <row r="417" spans="4:6" s="66" customFormat="1" x14ac:dyDescent="0.2">
      <c r="D417" s="285"/>
      <c r="E417" s="285"/>
      <c r="F417" s="285"/>
    </row>
    <row r="418" spans="4:6" s="66" customFormat="1" x14ac:dyDescent="0.2">
      <c r="D418" s="285"/>
      <c r="E418" s="285"/>
      <c r="F418" s="285"/>
    </row>
    <row r="419" spans="4:6" s="66" customFormat="1" x14ac:dyDescent="0.2">
      <c r="D419" s="285"/>
      <c r="E419" s="285"/>
      <c r="F419" s="285"/>
    </row>
    <row r="420" spans="4:6" s="66" customFormat="1" x14ac:dyDescent="0.2">
      <c r="D420" s="285"/>
      <c r="E420" s="285"/>
      <c r="F420" s="285"/>
    </row>
    <row r="421" spans="4:6" s="66" customFormat="1" x14ac:dyDescent="0.2">
      <c r="D421" s="285"/>
      <c r="E421" s="285"/>
      <c r="F421" s="285"/>
    </row>
    <row r="422" spans="4:6" s="66" customFormat="1" x14ac:dyDescent="0.2">
      <c r="D422" s="285"/>
      <c r="E422" s="285"/>
      <c r="F422" s="285"/>
    </row>
    <row r="423" spans="4:6" s="66" customFormat="1" x14ac:dyDescent="0.2">
      <c r="D423" s="285"/>
      <c r="E423" s="285"/>
      <c r="F423" s="285"/>
    </row>
    <row r="424" spans="4:6" s="66" customFormat="1" x14ac:dyDescent="0.2">
      <c r="D424" s="285"/>
      <c r="E424" s="285"/>
      <c r="F424" s="285"/>
    </row>
    <row r="425" spans="4:6" s="66" customFormat="1" x14ac:dyDescent="0.2">
      <c r="D425" s="285"/>
      <c r="E425" s="285"/>
      <c r="F425" s="285"/>
    </row>
    <row r="426" spans="4:6" s="66" customFormat="1" x14ac:dyDescent="0.2">
      <c r="D426" s="285"/>
      <c r="E426" s="285"/>
      <c r="F426" s="285"/>
    </row>
    <row r="427" spans="4:6" s="66" customFormat="1" x14ac:dyDescent="0.2">
      <c r="D427" s="285"/>
      <c r="E427" s="285"/>
      <c r="F427" s="285"/>
    </row>
    <row r="428" spans="4:6" s="66" customFormat="1" x14ac:dyDescent="0.2">
      <c r="D428" s="285"/>
      <c r="E428" s="285"/>
      <c r="F428" s="285"/>
    </row>
    <row r="429" spans="4:6" s="66" customFormat="1" x14ac:dyDescent="0.2">
      <c r="D429" s="285"/>
      <c r="E429" s="285"/>
      <c r="F429" s="285"/>
    </row>
    <row r="430" spans="4:6" s="66" customFormat="1" x14ac:dyDescent="0.2">
      <c r="D430" s="285"/>
      <c r="E430" s="285"/>
      <c r="F430" s="285"/>
    </row>
    <row r="431" spans="4:6" s="66" customFormat="1" x14ac:dyDescent="0.2">
      <c r="D431" s="285"/>
      <c r="E431" s="285"/>
      <c r="F431" s="285"/>
    </row>
    <row r="432" spans="4:6" s="66" customFormat="1" x14ac:dyDescent="0.2">
      <c r="D432" s="285"/>
      <c r="E432" s="285"/>
      <c r="F432" s="285"/>
    </row>
    <row r="433" spans="4:6" s="66" customFormat="1" x14ac:dyDescent="0.2">
      <c r="D433" s="285"/>
      <c r="E433" s="285"/>
      <c r="F433" s="285"/>
    </row>
    <row r="434" spans="4:6" s="66" customFormat="1" x14ac:dyDescent="0.2">
      <c r="D434" s="285"/>
      <c r="E434" s="285"/>
      <c r="F434" s="285"/>
    </row>
    <row r="435" spans="4:6" s="66" customFormat="1" x14ac:dyDescent="0.2">
      <c r="D435" s="285"/>
      <c r="E435" s="285"/>
      <c r="F435" s="285"/>
    </row>
    <row r="436" spans="4:6" s="66" customFormat="1" x14ac:dyDescent="0.2">
      <c r="D436" s="285"/>
      <c r="E436" s="285"/>
      <c r="F436" s="285"/>
    </row>
    <row r="437" spans="4:6" s="66" customFormat="1" x14ac:dyDescent="0.2">
      <c r="D437" s="285"/>
      <c r="E437" s="285"/>
      <c r="F437" s="285"/>
    </row>
    <row r="438" spans="4:6" s="66" customFormat="1" x14ac:dyDescent="0.2">
      <c r="D438" s="285"/>
      <c r="E438" s="285"/>
      <c r="F438" s="285"/>
    </row>
    <row r="439" spans="4:6" s="66" customFormat="1" x14ac:dyDescent="0.2">
      <c r="D439" s="285"/>
      <c r="E439" s="285"/>
      <c r="F439" s="285"/>
    </row>
    <row r="440" spans="4:6" s="66" customFormat="1" x14ac:dyDescent="0.2">
      <c r="D440" s="285"/>
      <c r="E440" s="285"/>
      <c r="F440" s="285"/>
    </row>
    <row r="441" spans="4:6" s="66" customFormat="1" x14ac:dyDescent="0.2">
      <c r="D441" s="285"/>
      <c r="E441" s="285"/>
      <c r="F441" s="285"/>
    </row>
    <row r="442" spans="4:6" s="66" customFormat="1" x14ac:dyDescent="0.2">
      <c r="D442" s="285"/>
      <c r="E442" s="285"/>
      <c r="F442" s="285"/>
    </row>
    <row r="443" spans="4:6" s="66" customFormat="1" x14ac:dyDescent="0.2">
      <c r="D443" s="285"/>
      <c r="E443" s="285"/>
      <c r="F443" s="285"/>
    </row>
    <row r="444" spans="4:6" s="66" customFormat="1" x14ac:dyDescent="0.2">
      <c r="D444" s="285"/>
      <c r="E444" s="285"/>
      <c r="F444" s="285"/>
    </row>
    <row r="445" spans="4:6" s="66" customFormat="1" x14ac:dyDescent="0.2">
      <c r="D445" s="285"/>
      <c r="E445" s="285"/>
      <c r="F445" s="285"/>
    </row>
    <row r="446" spans="4:6" s="66" customFormat="1" x14ac:dyDescent="0.2">
      <c r="D446" s="285"/>
      <c r="E446" s="285"/>
      <c r="F446" s="285"/>
    </row>
    <row r="447" spans="4:6" s="66" customFormat="1" x14ac:dyDescent="0.2">
      <c r="D447" s="285"/>
      <c r="E447" s="285"/>
      <c r="F447" s="285"/>
    </row>
    <row r="448" spans="4:6" s="66" customFormat="1" x14ac:dyDescent="0.2">
      <c r="D448" s="285"/>
      <c r="E448" s="285"/>
      <c r="F448" s="285"/>
    </row>
    <row r="449" spans="4:6" s="66" customFormat="1" x14ac:dyDescent="0.2">
      <c r="D449" s="285"/>
      <c r="E449" s="285"/>
      <c r="F449" s="285"/>
    </row>
    <row r="450" spans="4:6" s="66" customFormat="1" x14ac:dyDescent="0.2">
      <c r="D450" s="285"/>
      <c r="E450" s="285"/>
      <c r="F450" s="285"/>
    </row>
    <row r="451" spans="4:6" s="66" customFormat="1" x14ac:dyDescent="0.2">
      <c r="D451" s="285"/>
      <c r="E451" s="285"/>
      <c r="F451" s="285"/>
    </row>
    <row r="452" spans="4:6" s="66" customFormat="1" x14ac:dyDescent="0.2">
      <c r="D452" s="285"/>
      <c r="E452" s="285"/>
      <c r="F452" s="285"/>
    </row>
    <row r="453" spans="4:6" s="66" customFormat="1" x14ac:dyDescent="0.2">
      <c r="D453" s="285"/>
      <c r="E453" s="285"/>
      <c r="F453" s="285"/>
    </row>
    <row r="454" spans="4:6" s="66" customFormat="1" x14ac:dyDescent="0.2">
      <c r="D454" s="285"/>
      <c r="E454" s="285"/>
      <c r="F454" s="285"/>
    </row>
    <row r="455" spans="4:6" s="66" customFormat="1" x14ac:dyDescent="0.2">
      <c r="D455" s="285"/>
      <c r="E455" s="285"/>
      <c r="F455" s="285"/>
    </row>
    <row r="456" spans="4:6" s="66" customFormat="1" x14ac:dyDescent="0.2">
      <c r="D456" s="285"/>
      <c r="E456" s="285"/>
      <c r="F456" s="285"/>
    </row>
    <row r="457" spans="4:6" s="66" customFormat="1" x14ac:dyDescent="0.2">
      <c r="D457" s="285"/>
      <c r="E457" s="285"/>
      <c r="F457" s="285"/>
    </row>
    <row r="458" spans="4:6" s="66" customFormat="1" x14ac:dyDescent="0.2">
      <c r="D458" s="285"/>
      <c r="E458" s="285"/>
      <c r="F458" s="285"/>
    </row>
    <row r="459" spans="4:6" s="66" customFormat="1" x14ac:dyDescent="0.2">
      <c r="D459" s="285"/>
      <c r="E459" s="285"/>
      <c r="F459" s="285"/>
    </row>
    <row r="460" spans="4:6" s="66" customFormat="1" x14ac:dyDescent="0.2">
      <c r="D460" s="285"/>
      <c r="E460" s="285"/>
      <c r="F460" s="285"/>
    </row>
    <row r="461" spans="4:6" s="66" customFormat="1" x14ac:dyDescent="0.2">
      <c r="D461" s="285"/>
      <c r="E461" s="285"/>
      <c r="F461" s="285"/>
    </row>
    <row r="462" spans="4:6" s="66" customFormat="1" x14ac:dyDescent="0.2">
      <c r="D462" s="285"/>
      <c r="E462" s="285"/>
      <c r="F462" s="285"/>
    </row>
    <row r="463" spans="4:6" s="66" customFormat="1" x14ac:dyDescent="0.2">
      <c r="D463" s="285"/>
      <c r="E463" s="285"/>
      <c r="F463" s="285"/>
    </row>
    <row r="464" spans="4:6" s="66" customFormat="1" x14ac:dyDescent="0.2">
      <c r="D464" s="285"/>
      <c r="E464" s="285"/>
      <c r="F464" s="285"/>
    </row>
    <row r="465" spans="4:6" s="66" customFormat="1" x14ac:dyDescent="0.2">
      <c r="D465" s="285"/>
      <c r="E465" s="285"/>
      <c r="F465" s="285"/>
    </row>
    <row r="466" spans="4:6" s="66" customFormat="1" x14ac:dyDescent="0.2">
      <c r="D466" s="285"/>
      <c r="E466" s="285"/>
      <c r="F466" s="285"/>
    </row>
    <row r="467" spans="4:6" s="66" customFormat="1" x14ac:dyDescent="0.2">
      <c r="D467" s="285"/>
      <c r="E467" s="285"/>
      <c r="F467" s="285"/>
    </row>
    <row r="468" spans="4:6" s="66" customFormat="1" x14ac:dyDescent="0.2">
      <c r="D468" s="285"/>
      <c r="E468" s="285"/>
      <c r="F468" s="285"/>
    </row>
    <row r="469" spans="4:6" s="66" customFormat="1" x14ac:dyDescent="0.2">
      <c r="D469" s="285"/>
      <c r="E469" s="285"/>
      <c r="F469" s="285"/>
    </row>
    <row r="470" spans="4:6" s="66" customFormat="1" x14ac:dyDescent="0.2">
      <c r="D470" s="285"/>
      <c r="E470" s="285"/>
      <c r="F470" s="285"/>
    </row>
    <row r="471" spans="4:6" s="66" customFormat="1" x14ac:dyDescent="0.2">
      <c r="D471" s="285"/>
      <c r="E471" s="285"/>
      <c r="F471" s="285"/>
    </row>
    <row r="472" spans="4:6" s="66" customFormat="1" x14ac:dyDescent="0.2">
      <c r="D472" s="285"/>
      <c r="E472" s="285"/>
      <c r="F472" s="285"/>
    </row>
    <row r="473" spans="4:6" s="66" customFormat="1" x14ac:dyDescent="0.2">
      <c r="D473" s="285"/>
      <c r="E473" s="285"/>
      <c r="F473" s="285"/>
    </row>
    <row r="474" spans="4:6" s="66" customFormat="1" x14ac:dyDescent="0.2">
      <c r="D474" s="285"/>
      <c r="E474" s="285"/>
      <c r="F474" s="285"/>
    </row>
    <row r="475" spans="4:6" s="66" customFormat="1" x14ac:dyDescent="0.2">
      <c r="D475" s="285"/>
      <c r="E475" s="285"/>
      <c r="F475" s="285"/>
    </row>
    <row r="476" spans="4:6" s="66" customFormat="1" x14ac:dyDescent="0.2">
      <c r="D476" s="285"/>
      <c r="E476" s="285"/>
      <c r="F476" s="285"/>
    </row>
    <row r="477" spans="4:6" s="66" customFormat="1" x14ac:dyDescent="0.2">
      <c r="D477" s="285"/>
      <c r="E477" s="285"/>
      <c r="F477" s="285"/>
    </row>
    <row r="478" spans="4:6" s="66" customFormat="1" x14ac:dyDescent="0.2">
      <c r="D478" s="285"/>
      <c r="E478" s="285"/>
      <c r="F478" s="285"/>
    </row>
    <row r="479" spans="4:6" s="66" customFormat="1" x14ac:dyDescent="0.2">
      <c r="D479" s="285"/>
      <c r="E479" s="285"/>
      <c r="F479" s="285"/>
    </row>
    <row r="480" spans="4:6" s="66" customFormat="1" x14ac:dyDescent="0.2">
      <c r="D480" s="285"/>
      <c r="E480" s="285"/>
      <c r="F480" s="285"/>
    </row>
    <row r="481" spans="4:6" s="66" customFormat="1" x14ac:dyDescent="0.2">
      <c r="D481" s="285"/>
      <c r="E481" s="285"/>
      <c r="F481" s="285"/>
    </row>
    <row r="482" spans="4:6" s="66" customFormat="1" x14ac:dyDescent="0.2">
      <c r="D482" s="285"/>
      <c r="E482" s="285"/>
      <c r="F482" s="285"/>
    </row>
    <row r="483" spans="4:6" s="66" customFormat="1" x14ac:dyDescent="0.2">
      <c r="D483" s="285"/>
      <c r="E483" s="285"/>
      <c r="F483" s="285"/>
    </row>
    <row r="484" spans="4:6" s="66" customFormat="1" x14ac:dyDescent="0.2">
      <c r="D484" s="285"/>
      <c r="E484" s="285"/>
      <c r="F484" s="285"/>
    </row>
    <row r="485" spans="4:6" s="66" customFormat="1" x14ac:dyDescent="0.2">
      <c r="D485" s="285"/>
      <c r="E485" s="285"/>
      <c r="F485" s="285"/>
    </row>
    <row r="486" spans="4:6" s="66" customFormat="1" x14ac:dyDescent="0.2">
      <c r="D486" s="285"/>
      <c r="E486" s="285"/>
      <c r="F486" s="285"/>
    </row>
    <row r="487" spans="4:6" s="66" customFormat="1" x14ac:dyDescent="0.2">
      <c r="D487" s="285"/>
      <c r="E487" s="285"/>
      <c r="F487" s="285"/>
    </row>
    <row r="488" spans="4:6" s="66" customFormat="1" x14ac:dyDescent="0.2">
      <c r="D488" s="285"/>
      <c r="E488" s="285"/>
      <c r="F488" s="285"/>
    </row>
    <row r="489" spans="4:6" s="66" customFormat="1" x14ac:dyDescent="0.2">
      <c r="D489" s="285"/>
      <c r="E489" s="285"/>
      <c r="F489" s="285"/>
    </row>
    <row r="490" spans="4:6" s="66" customFormat="1" x14ac:dyDescent="0.2">
      <c r="D490" s="285"/>
      <c r="E490" s="285"/>
      <c r="F490" s="285"/>
    </row>
    <row r="491" spans="4:6" s="66" customFormat="1" x14ac:dyDescent="0.2">
      <c r="D491" s="285"/>
      <c r="E491" s="285"/>
      <c r="F491" s="285"/>
    </row>
    <row r="492" spans="4:6" s="66" customFormat="1" x14ac:dyDescent="0.2">
      <c r="D492" s="285"/>
      <c r="E492" s="285"/>
      <c r="F492" s="285"/>
    </row>
    <row r="493" spans="4:6" s="66" customFormat="1" x14ac:dyDescent="0.2">
      <c r="D493" s="285"/>
      <c r="E493" s="285"/>
      <c r="F493" s="285"/>
    </row>
    <row r="494" spans="4:6" s="66" customFormat="1" x14ac:dyDescent="0.2">
      <c r="D494" s="285"/>
      <c r="E494" s="285"/>
      <c r="F494" s="285"/>
    </row>
    <row r="495" spans="4:6" s="66" customFormat="1" x14ac:dyDescent="0.2">
      <c r="D495" s="285"/>
      <c r="E495" s="285"/>
      <c r="F495" s="285"/>
    </row>
    <row r="496" spans="4:6" s="66" customFormat="1" x14ac:dyDescent="0.2">
      <c r="D496" s="285"/>
      <c r="E496" s="285"/>
      <c r="F496" s="285"/>
    </row>
    <row r="497" spans="4:6" s="66" customFormat="1" x14ac:dyDescent="0.2">
      <c r="D497" s="285"/>
      <c r="E497" s="285"/>
      <c r="F497" s="285"/>
    </row>
    <row r="498" spans="4:6" s="66" customFormat="1" x14ac:dyDescent="0.2">
      <c r="D498" s="285"/>
      <c r="E498" s="285"/>
      <c r="F498" s="285"/>
    </row>
    <row r="499" spans="4:6" s="66" customFormat="1" x14ac:dyDescent="0.2">
      <c r="D499" s="285"/>
      <c r="E499" s="285"/>
      <c r="F499" s="285"/>
    </row>
    <row r="500" spans="4:6" s="66" customFormat="1" x14ac:dyDescent="0.2">
      <c r="D500" s="285"/>
      <c r="E500" s="285"/>
      <c r="F500" s="285"/>
    </row>
    <row r="501" spans="4:6" s="66" customFormat="1" x14ac:dyDescent="0.2">
      <c r="D501" s="285"/>
      <c r="E501" s="285"/>
      <c r="F501" s="285"/>
    </row>
    <row r="502" spans="4:6" s="66" customFormat="1" x14ac:dyDescent="0.2">
      <c r="D502" s="285"/>
      <c r="E502" s="285"/>
      <c r="F502" s="285"/>
    </row>
    <row r="503" spans="4:6" s="66" customFormat="1" x14ac:dyDescent="0.2">
      <c r="D503" s="285"/>
      <c r="E503" s="285"/>
      <c r="F503" s="285"/>
    </row>
    <row r="504" spans="4:6" s="66" customFormat="1" x14ac:dyDescent="0.2">
      <c r="D504" s="285"/>
      <c r="E504" s="285"/>
      <c r="F504" s="285"/>
    </row>
    <row r="505" spans="4:6" s="66" customFormat="1" x14ac:dyDescent="0.2">
      <c r="D505" s="285"/>
      <c r="E505" s="285"/>
      <c r="F505" s="285"/>
    </row>
    <row r="506" spans="4:6" s="66" customFormat="1" x14ac:dyDescent="0.2">
      <c r="D506" s="285"/>
      <c r="E506" s="285"/>
      <c r="F506" s="285"/>
    </row>
    <row r="507" spans="4:6" s="66" customFormat="1" x14ac:dyDescent="0.2">
      <c r="D507" s="285"/>
      <c r="E507" s="285"/>
      <c r="F507" s="285"/>
    </row>
    <row r="508" spans="4:6" s="66" customFormat="1" x14ac:dyDescent="0.2">
      <c r="D508" s="285"/>
      <c r="E508" s="285"/>
      <c r="F508" s="285"/>
    </row>
    <row r="509" spans="4:6" s="66" customFormat="1" x14ac:dyDescent="0.2">
      <c r="D509" s="285"/>
      <c r="E509" s="285"/>
      <c r="F509" s="285"/>
    </row>
    <row r="510" spans="4:6" s="66" customFormat="1" x14ac:dyDescent="0.2">
      <c r="D510" s="285"/>
      <c r="E510" s="285"/>
      <c r="F510" s="285"/>
    </row>
    <row r="511" spans="4:6" s="66" customFormat="1" x14ac:dyDescent="0.2">
      <c r="D511" s="285"/>
      <c r="E511" s="285"/>
      <c r="F511" s="285"/>
    </row>
    <row r="512" spans="4:6" s="66" customFormat="1" x14ac:dyDescent="0.2">
      <c r="D512" s="285"/>
      <c r="E512" s="285"/>
      <c r="F512" s="285"/>
    </row>
    <row r="513" spans="4:6" s="66" customFormat="1" x14ac:dyDescent="0.2">
      <c r="D513" s="285"/>
      <c r="E513" s="285"/>
      <c r="F513" s="285"/>
    </row>
    <row r="514" spans="4:6" s="66" customFormat="1" x14ac:dyDescent="0.2">
      <c r="D514" s="285"/>
      <c r="E514" s="285"/>
      <c r="F514" s="285"/>
    </row>
    <row r="515" spans="4:6" s="66" customFormat="1" x14ac:dyDescent="0.2">
      <c r="D515" s="285"/>
      <c r="E515" s="285"/>
      <c r="F515" s="285"/>
    </row>
    <row r="516" spans="4:6" s="66" customFormat="1" x14ac:dyDescent="0.2">
      <c r="D516" s="285"/>
      <c r="E516" s="285"/>
      <c r="F516" s="285"/>
    </row>
    <row r="517" spans="4:6" s="66" customFormat="1" x14ac:dyDescent="0.2">
      <c r="D517" s="285"/>
      <c r="E517" s="285"/>
      <c r="F517" s="285"/>
    </row>
    <row r="518" spans="4:6" s="66" customFormat="1" x14ac:dyDescent="0.2">
      <c r="D518" s="285"/>
      <c r="E518" s="285"/>
      <c r="F518" s="285"/>
    </row>
    <row r="519" spans="4:6" s="66" customFormat="1" x14ac:dyDescent="0.2">
      <c r="D519" s="285"/>
      <c r="E519" s="285"/>
      <c r="F519" s="285"/>
    </row>
    <row r="520" spans="4:6" s="66" customFormat="1" x14ac:dyDescent="0.2">
      <c r="D520" s="285"/>
      <c r="E520" s="285"/>
      <c r="F520" s="285"/>
    </row>
    <row r="521" spans="4:6" s="66" customFormat="1" x14ac:dyDescent="0.2">
      <c r="D521" s="285"/>
      <c r="E521" s="285"/>
      <c r="F521" s="285"/>
    </row>
    <row r="522" spans="4:6" s="66" customFormat="1" x14ac:dyDescent="0.2">
      <c r="D522" s="285"/>
      <c r="E522" s="285"/>
      <c r="F522" s="285"/>
    </row>
    <row r="523" spans="4:6" s="66" customFormat="1" x14ac:dyDescent="0.2">
      <c r="D523" s="285"/>
      <c r="E523" s="285"/>
      <c r="F523" s="285"/>
    </row>
    <row r="524" spans="4:6" s="66" customFormat="1" x14ac:dyDescent="0.2">
      <c r="D524" s="285"/>
      <c r="E524" s="285"/>
      <c r="F524" s="285"/>
    </row>
    <row r="525" spans="4:6" s="66" customFormat="1" x14ac:dyDescent="0.2">
      <c r="D525" s="285"/>
      <c r="E525" s="285"/>
      <c r="F525" s="285"/>
    </row>
    <row r="526" spans="4:6" s="66" customFormat="1" x14ac:dyDescent="0.2">
      <c r="D526" s="285"/>
      <c r="E526" s="285"/>
      <c r="F526" s="285"/>
    </row>
    <row r="527" spans="4:6" s="66" customFormat="1" x14ac:dyDescent="0.2">
      <c r="D527" s="285"/>
      <c r="E527" s="285"/>
      <c r="F527" s="285"/>
    </row>
    <row r="528" spans="4:6" s="66" customFormat="1" x14ac:dyDescent="0.2">
      <c r="D528" s="285"/>
      <c r="E528" s="285"/>
      <c r="F528" s="285"/>
    </row>
    <row r="529" spans="4:6" s="66" customFormat="1" x14ac:dyDescent="0.2">
      <c r="D529" s="285"/>
      <c r="E529" s="285"/>
      <c r="F529" s="285"/>
    </row>
    <row r="530" spans="4:6" s="66" customFormat="1" x14ac:dyDescent="0.2">
      <c r="D530" s="285"/>
      <c r="E530" s="285"/>
      <c r="F530" s="285"/>
    </row>
    <row r="531" spans="4:6" s="66" customFormat="1" x14ac:dyDescent="0.2">
      <c r="D531" s="285"/>
      <c r="E531" s="285"/>
      <c r="F531" s="285"/>
    </row>
    <row r="532" spans="4:6" s="66" customFormat="1" x14ac:dyDescent="0.2">
      <c r="D532" s="285"/>
      <c r="E532" s="285"/>
      <c r="F532" s="285"/>
    </row>
  </sheetData>
  <mergeCells count="21">
    <mergeCell ref="A38:C42"/>
    <mergeCell ref="AU2:AV14"/>
    <mergeCell ref="A18:C18"/>
    <mergeCell ref="A28:C28"/>
    <mergeCell ref="A29:C34"/>
    <mergeCell ref="D1:S2"/>
    <mergeCell ref="A15:C16"/>
    <mergeCell ref="AK2:AL14"/>
    <mergeCell ref="D3:S7"/>
    <mergeCell ref="D8:S10"/>
    <mergeCell ref="AF15:AJ15"/>
    <mergeCell ref="AA15:AE15"/>
    <mergeCell ref="G15:K15"/>
    <mergeCell ref="L15:P15"/>
    <mergeCell ref="Q15:U15"/>
    <mergeCell ref="V15:Z15"/>
    <mergeCell ref="D15:D16"/>
    <mergeCell ref="E15:E16"/>
    <mergeCell ref="F15:F16"/>
    <mergeCell ref="A19:C19"/>
    <mergeCell ref="A35:C36"/>
  </mergeCells>
  <hyperlinks>
    <hyperlink ref="A18" r:id="rId1" display="What are the equations used?"/>
    <hyperlink ref="B18" r:id="rId2" display="http://mlwsurbantreesinterception.weebly.com/interception-model.html"/>
    <hyperlink ref="C18" r:id="rId3" display="http://mlwsurbantreesinterception.weebly.com/interception-model.html"/>
    <hyperlink ref="A35" r:id="rId4"/>
    <hyperlink ref="B35" r:id="rId5" display="http://mlwsurbantreesinterception.weebly.com/model-sensitivity.html"/>
    <hyperlink ref="C35" r:id="rId6" display="http://mlwsurbantreesinterception.weebly.com/model-sensitivity.html"/>
    <hyperlink ref="A36" r:id="rId7" display="http://mlwsurbantreesinterception.weebly.com/model-sensitivity.html"/>
    <hyperlink ref="B36" r:id="rId8" display="http://mlwsurbantreesinterception.weebly.com/model-sensitivity.html"/>
    <hyperlink ref="C36" r:id="rId9" display="http://mlwsurbantreesinterception.weebly.com/model-sensitivity.html"/>
  </hyperlinks>
  <pageMargins left="0.7" right="0.7" top="0.75" bottom="0.75" header="0.3" footer="0.3"/>
  <drawing r:id="rId1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8</vt:i4>
      </vt:variant>
    </vt:vector>
  </HeadingPairs>
  <TitlesOfParts>
    <vt:vector size="8" baseType="lpstr">
      <vt:lpstr>Welcome</vt:lpstr>
      <vt:lpstr>Download the Data</vt:lpstr>
      <vt:lpstr>Origanize the Data</vt:lpstr>
      <vt:lpstr>Sample Organized Data</vt:lpstr>
      <vt:lpstr>Step 1. Meteorological Inputs</vt:lpstr>
      <vt:lpstr>Step 2. Crown parameters</vt:lpstr>
      <vt:lpstr>Step 3. Saturation Storage</vt:lpstr>
      <vt:lpstr>Step 4. Net interception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dcterms:created xsi:type="dcterms:W3CDTF">2016-05-19T17:33:34Z</dcterms:created>
  <dcterms:modified xsi:type="dcterms:W3CDTF">2016-08-19T17:55:48Z</dcterms:modified>
</cp:coreProperties>
</file>